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BD354564-1966-4786-A940-5BED043EA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68" i="1" l="1"/>
  <c r="AU66" i="1"/>
  <c r="AU64" i="1" s="1"/>
  <c r="AQ74" i="1"/>
  <c r="AQ66" i="1"/>
  <c r="AT66" i="1"/>
  <c r="AT64" i="1" s="1"/>
  <c r="AJ66" i="1"/>
  <c r="AK66" i="1"/>
  <c r="AL66" i="1"/>
  <c r="AM66" i="1"/>
  <c r="AK74" i="1"/>
  <c r="AM74" i="1"/>
  <c r="AL74" i="1"/>
  <c r="BI84" i="1"/>
  <c r="AM36" i="1"/>
  <c r="AL36" i="1"/>
  <c r="AK36" i="1"/>
  <c r="AJ36" i="1"/>
  <c r="AH36" i="1"/>
  <c r="AF36" i="1"/>
  <c r="AE36" i="1"/>
  <c r="AD36" i="1"/>
  <c r="AC36" i="1"/>
  <c r="AB36" i="1"/>
  <c r="AA36" i="1"/>
  <c r="Z36" i="1"/>
  <c r="Y36" i="1"/>
  <c r="X36" i="1"/>
  <c r="R36" i="1"/>
  <c r="S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F37" i="1"/>
  <c r="AK45" i="1"/>
  <c r="AK83" i="1" s="1"/>
  <c r="AJ45" i="1"/>
  <c r="AJ83" i="1" s="1"/>
  <c r="AB45" i="1"/>
  <c r="AH45" i="1"/>
  <c r="E45" i="1"/>
  <c r="BG51" i="1"/>
  <c r="BG49" i="1"/>
  <c r="BG47" i="1"/>
  <c r="AM44" i="1"/>
  <c r="AL44" i="1"/>
  <c r="AK44" i="1"/>
  <c r="AJ44" i="1"/>
  <c r="AH44" i="1"/>
  <c r="AG44" i="1"/>
  <c r="AF44" i="1"/>
  <c r="AE44" i="1"/>
  <c r="AD44" i="1"/>
  <c r="AC44" i="1"/>
  <c r="AB44" i="1"/>
  <c r="AA44" i="1"/>
  <c r="Z44" i="1"/>
  <c r="Y44" i="1"/>
  <c r="X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AF53" i="1"/>
  <c r="AE53" i="1"/>
  <c r="AD53" i="1"/>
  <c r="AC53" i="1"/>
  <c r="AB53" i="1"/>
  <c r="AA53" i="1"/>
  <c r="Z53" i="1"/>
  <c r="Y53" i="1"/>
  <c r="X53" i="1"/>
  <c r="Q53" i="1"/>
  <c r="AM52" i="1"/>
  <c r="AL52" i="1"/>
  <c r="AK52" i="1"/>
  <c r="AJ52" i="1"/>
  <c r="AH52" i="1"/>
  <c r="AG52" i="1"/>
  <c r="AF52" i="1"/>
  <c r="AE52" i="1"/>
  <c r="AD52" i="1"/>
  <c r="AC52" i="1"/>
  <c r="AB52" i="1"/>
  <c r="AA52" i="1"/>
  <c r="Z52" i="1"/>
  <c r="S52" i="1"/>
  <c r="R52" i="1"/>
  <c r="E52" i="1"/>
  <c r="E66" i="1"/>
  <c r="G66" i="1"/>
  <c r="P75" i="1"/>
  <c r="O75" i="1"/>
  <c r="N75" i="1"/>
  <c r="AJ74" i="1"/>
  <c r="AH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BG79" i="1"/>
  <c r="U66" i="1"/>
  <c r="AH66" i="1"/>
  <c r="AG66" i="1"/>
  <c r="AF66" i="1"/>
  <c r="AE66" i="1"/>
  <c r="AD66" i="1"/>
  <c r="AC66" i="1"/>
  <c r="AB66" i="1"/>
  <c r="AA66" i="1"/>
  <c r="Z66" i="1"/>
  <c r="Y66" i="1"/>
  <c r="X66" i="1"/>
  <c r="G67" i="1"/>
  <c r="F67" i="1"/>
  <c r="E67" i="1"/>
  <c r="S66" i="1"/>
  <c r="R66" i="1"/>
  <c r="Q66" i="1"/>
  <c r="P66" i="1"/>
  <c r="O66" i="1"/>
  <c r="N66" i="1"/>
  <c r="M66" i="1"/>
  <c r="L66" i="1"/>
  <c r="K66" i="1"/>
  <c r="J66" i="1"/>
  <c r="I66" i="1"/>
  <c r="H66" i="1"/>
  <c r="F66" i="1"/>
  <c r="AS66" i="1"/>
  <c r="AR66" i="1"/>
  <c r="BG69" i="1"/>
  <c r="T74" i="1"/>
  <c r="AP74" i="1"/>
  <c r="AO74" i="1"/>
  <c r="R64" i="1" l="1"/>
  <c r="S64" i="1"/>
  <c r="S82" i="1" s="1"/>
  <c r="AT82" i="1"/>
  <c r="AT84" i="1" s="1"/>
  <c r="AH64" i="1"/>
  <c r="AH82" i="1" s="1"/>
  <c r="R82" i="1"/>
  <c r="AU65" i="1"/>
  <c r="AU82" i="1" s="1"/>
  <c r="AU84" i="1" s="1"/>
  <c r="AM64" i="1"/>
  <c r="AM82" i="1" s="1"/>
  <c r="AK64" i="1"/>
  <c r="AK82" i="1" s="1"/>
  <c r="AJ64" i="1"/>
  <c r="AJ82" i="1" s="1"/>
  <c r="AL64" i="1"/>
  <c r="AL82" i="1" s="1"/>
  <c r="AD37" i="1"/>
  <c r="AG36" i="1"/>
  <c r="BG50" i="1"/>
  <c r="BG48" i="1"/>
  <c r="BG46" i="1"/>
  <c r="BG63" i="1"/>
  <c r="AQ75" i="1"/>
  <c r="Z75" i="1"/>
  <c r="Y52" i="1"/>
  <c r="X52" i="1"/>
  <c r="Q52" i="1"/>
  <c r="P52" i="1"/>
  <c r="O52" i="1"/>
  <c r="N52" i="1"/>
  <c r="M52" i="1"/>
  <c r="L52" i="1"/>
  <c r="K52" i="1"/>
  <c r="J52" i="1"/>
  <c r="I52" i="1"/>
  <c r="H52" i="1"/>
  <c r="G52" i="1"/>
  <c r="F52" i="1"/>
  <c r="BG62" i="1"/>
  <c r="H65" i="1"/>
  <c r="AS64" i="1"/>
  <c r="AR64" i="1"/>
  <c r="AQ64" i="1"/>
  <c r="AP64" i="1"/>
  <c r="AO64" i="1"/>
  <c r="AT65" i="1"/>
  <c r="AS75" i="1"/>
  <c r="AR75" i="1"/>
  <c r="AR65" i="1" s="1"/>
  <c r="AP75" i="1"/>
  <c r="AP65" i="1" s="1"/>
  <c r="AO75" i="1"/>
  <c r="AG75" i="1"/>
  <c r="AE75" i="1"/>
  <c r="AD75" i="1"/>
  <c r="AD65" i="1" s="1"/>
  <c r="AB75" i="1"/>
  <c r="BG77" i="1"/>
  <c r="BG76" i="1"/>
  <c r="Z65" i="1"/>
  <c r="J67" i="1"/>
  <c r="I67" i="1"/>
  <c r="H67" i="1"/>
  <c r="AN74" i="1"/>
  <c r="AN64" i="1" s="1"/>
  <c r="AI74" i="1"/>
  <c r="AI64" i="1" s="1"/>
  <c r="AI82" i="1" s="1"/>
  <c r="BG81" i="1"/>
  <c r="BG80" i="1"/>
  <c r="BG73" i="1"/>
  <c r="AR82" i="1" l="1"/>
  <c r="AR83" i="1"/>
  <c r="AP83" i="1"/>
  <c r="AD83" i="1"/>
  <c r="AQ82" i="1"/>
  <c r="AP82" i="1"/>
  <c r="AO82" i="1"/>
  <c r="AS82" i="1"/>
  <c r="BG44" i="1"/>
  <c r="BG45" i="1"/>
  <c r="X65" i="1"/>
  <c r="Y65" i="1"/>
  <c r="AR84" i="1" l="1"/>
  <c r="Z37" i="1"/>
  <c r="Z83" i="1" s="1"/>
  <c r="Y83" i="1"/>
  <c r="AG74" i="1"/>
  <c r="AG64" i="1" s="1"/>
  <c r="AG82" i="1" s="1"/>
  <c r="AF74" i="1"/>
  <c r="AF64" i="1" s="1"/>
  <c r="AF82" i="1" s="1"/>
  <c r="AE74" i="1"/>
  <c r="AE64" i="1" s="1"/>
  <c r="AE82" i="1" s="1"/>
  <c r="AD74" i="1"/>
  <c r="AD64" i="1" s="1"/>
  <c r="AD82" i="1" s="1"/>
  <c r="AC74" i="1"/>
  <c r="AC64" i="1" s="1"/>
  <c r="AC82" i="1" s="1"/>
  <c r="AB74" i="1"/>
  <c r="AB64" i="1" s="1"/>
  <c r="AB82" i="1" s="1"/>
  <c r="AA74" i="1"/>
  <c r="AA64" i="1" s="1"/>
  <c r="AA82" i="1" s="1"/>
  <c r="Z74" i="1"/>
  <c r="Z64" i="1" s="1"/>
  <c r="Z82" i="1" s="1"/>
  <c r="Y74" i="1"/>
  <c r="Y64" i="1" s="1"/>
  <c r="Y82" i="1" s="1"/>
  <c r="X74" i="1"/>
  <c r="U65" i="1"/>
  <c r="T65" i="1"/>
  <c r="S75" i="1"/>
  <c r="R75" i="1"/>
  <c r="Q75" i="1"/>
  <c r="Q65" i="1" s="1"/>
  <c r="P65" i="1"/>
  <c r="O65" i="1"/>
  <c r="O83" i="1" s="1"/>
  <c r="N65" i="1"/>
  <c r="M75" i="1"/>
  <c r="M65" i="1" s="1"/>
  <c r="M83" i="1" s="1"/>
  <c r="L75" i="1"/>
  <c r="L65" i="1" s="1"/>
  <c r="L83" i="1" s="1"/>
  <c r="K75" i="1"/>
  <c r="K65" i="1" s="1"/>
  <c r="J75" i="1"/>
  <c r="J65" i="1" s="1"/>
  <c r="I75" i="1"/>
  <c r="I65" i="1" s="1"/>
  <c r="H75" i="1"/>
  <c r="G75" i="1"/>
  <c r="G65" i="1" s="1"/>
  <c r="G83" i="1" s="1"/>
  <c r="F75" i="1"/>
  <c r="F65" i="1" s="1"/>
  <c r="F83" i="1" s="1"/>
  <c r="E75" i="1"/>
  <c r="U64" i="1"/>
  <c r="U82" i="1" s="1"/>
  <c r="T64" i="1"/>
  <c r="T82" i="1" s="1"/>
  <c r="Q64" i="1"/>
  <c r="Q82" i="1" s="1"/>
  <c r="P64" i="1"/>
  <c r="P82" i="1" s="1"/>
  <c r="O64" i="1"/>
  <c r="O82" i="1" s="1"/>
  <c r="N64" i="1"/>
  <c r="N82" i="1" s="1"/>
  <c r="M64" i="1"/>
  <c r="M82" i="1" s="1"/>
  <c r="L64" i="1"/>
  <c r="L82" i="1" s="1"/>
  <c r="K64" i="1"/>
  <c r="K82" i="1" s="1"/>
  <c r="J64" i="1"/>
  <c r="J82" i="1" s="1"/>
  <c r="I64" i="1"/>
  <c r="I82" i="1" s="1"/>
  <c r="H64" i="1"/>
  <c r="H82" i="1" s="1"/>
  <c r="G64" i="1"/>
  <c r="G82" i="1" s="1"/>
  <c r="F64" i="1"/>
  <c r="F82" i="1" s="1"/>
  <c r="E65" i="1" l="1"/>
  <c r="BG74" i="1"/>
  <c r="X64" i="1"/>
  <c r="X82" i="1" s="1"/>
  <c r="N83" i="1"/>
  <c r="X83" i="1"/>
  <c r="AG65" i="1"/>
  <c r="AE65" i="1"/>
  <c r="AN83" i="1" l="1"/>
  <c r="AF75" i="1"/>
  <c r="AF65" i="1" s="1"/>
  <c r="AC75" i="1"/>
  <c r="AN75" i="1"/>
  <c r="AK75" i="1"/>
  <c r="AI75" i="1"/>
  <c r="AH75" i="1"/>
  <c r="AB65" i="1"/>
  <c r="AB83" i="1" s="1"/>
  <c r="AS53" i="1"/>
  <c r="AR53" i="1"/>
  <c r="AQ53" i="1"/>
  <c r="AP53" i="1"/>
  <c r="AO53" i="1"/>
  <c r="AN53" i="1"/>
  <c r="AM53" i="1"/>
  <c r="AK53" i="1"/>
  <c r="AS52" i="1"/>
  <c r="AR52" i="1"/>
  <c r="AQ52" i="1"/>
  <c r="AP52" i="1"/>
  <c r="S53" i="1"/>
  <c r="S83" i="1" s="1"/>
  <c r="R53" i="1"/>
  <c r="R83" i="1" s="1"/>
  <c r="K53" i="1"/>
  <c r="K83" i="1" s="1"/>
  <c r="I53" i="1"/>
  <c r="I83" i="1" s="1"/>
  <c r="J83" i="1"/>
  <c r="H37" i="1"/>
  <c r="H83" i="1" s="1"/>
  <c r="E37" i="1"/>
  <c r="E83" i="1" s="1"/>
  <c r="BG59" i="1"/>
  <c r="BG58" i="1"/>
  <c r="BG57" i="1"/>
  <c r="BG56" i="1"/>
  <c r="BG55" i="1"/>
  <c r="BG54" i="1"/>
  <c r="BG43" i="1"/>
  <c r="BG42" i="1"/>
  <c r="BG41" i="1"/>
  <c r="BG40" i="1"/>
  <c r="BG38" i="1"/>
  <c r="BG39" i="1"/>
  <c r="AC65" i="1" l="1"/>
  <c r="AC83" i="1" s="1"/>
  <c r="BG75" i="1"/>
  <c r="F84" i="1"/>
  <c r="O84" i="1"/>
  <c r="L84" i="1"/>
  <c r="N84" i="1"/>
  <c r="R84" i="1"/>
  <c r="K84" i="1"/>
  <c r="AN82" i="1"/>
  <c r="BG52" i="1"/>
  <c r="S84" i="1"/>
  <c r="J84" i="1"/>
  <c r="BG53" i="1"/>
  <c r="AA65" i="1"/>
  <c r="AA83" i="1" s="1"/>
  <c r="BG67" i="1"/>
  <c r="T37" i="1"/>
  <c r="T83" i="1" s="1"/>
  <c r="T84" i="1" s="1"/>
  <c r="U83" i="1"/>
  <c r="U84" i="1" s="1"/>
  <c r="AH37" i="1"/>
  <c r="AH83" i="1" s="1"/>
  <c r="AI37" i="1"/>
  <c r="AJ37" i="1"/>
  <c r="AH65" i="1"/>
  <c r="AR36" i="1"/>
  <c r="AS36" i="1"/>
  <c r="AR37" i="1"/>
  <c r="AS37" i="1"/>
  <c r="AS65" i="1"/>
  <c r="AS83" i="1" s="1"/>
  <c r="AS84" i="1" s="1"/>
  <c r="G84" i="1" l="1"/>
  <c r="M84" i="1"/>
  <c r="H84" i="1"/>
  <c r="I84" i="1"/>
  <c r="AH84" i="1"/>
  <c r="AI84" i="1"/>
  <c r="AJ84" i="1"/>
  <c r="AO65" i="1"/>
  <c r="AO83" i="1" s="1"/>
  <c r="AQ65" i="1"/>
  <c r="AQ83" i="1" s="1"/>
  <c r="BG65" i="1" l="1"/>
  <c r="BG61" i="1"/>
  <c r="P83" i="1"/>
  <c r="Q37" i="1"/>
  <c r="Q83" i="1" s="1"/>
  <c r="Q84" i="1" s="1"/>
  <c r="R37" i="1"/>
  <c r="S37" i="1"/>
  <c r="AE83" i="1"/>
  <c r="AF83" i="1"/>
  <c r="AG37" i="1"/>
  <c r="AG83" i="1" s="1"/>
  <c r="AK37" i="1"/>
  <c r="AL37" i="1"/>
  <c r="AO37" i="1"/>
  <c r="AP37" i="1"/>
  <c r="AQ37" i="1"/>
  <c r="BG60" i="1"/>
  <c r="BE52" i="1"/>
  <c r="BF52" i="1"/>
  <c r="AO36" i="1"/>
  <c r="AP36" i="1"/>
  <c r="AQ36" i="1"/>
  <c r="BF36" i="1"/>
  <c r="BE40" i="1"/>
  <c r="BE36" i="1" s="1"/>
  <c r="BE66" i="1"/>
  <c r="BF66" i="1"/>
  <c r="BG72" i="1"/>
  <c r="BG71" i="1"/>
  <c r="BG70" i="1"/>
  <c r="BF74" i="1"/>
  <c r="BG78" i="1"/>
  <c r="P84" i="1" l="1"/>
  <c r="BG83" i="1"/>
  <c r="AP84" i="1"/>
  <c r="AQ84" i="1"/>
  <c r="BG36" i="1"/>
  <c r="BG37" i="1"/>
  <c r="AL84" i="1"/>
  <c r="AM84" i="1"/>
  <c r="AC84" i="1"/>
  <c r="AA84" i="1"/>
  <c r="AG84" i="1"/>
  <c r="AB84" i="1"/>
  <c r="Z84" i="1"/>
  <c r="AN84" i="1"/>
  <c r="AE84" i="1"/>
  <c r="Y84" i="1"/>
  <c r="AF84" i="1"/>
  <c r="AK84" i="1"/>
  <c r="X84" i="1"/>
  <c r="BF64" i="1"/>
  <c r="AD84" i="1" l="1"/>
  <c r="AO84" i="1"/>
  <c r="BE77" i="1"/>
  <c r="BE79" i="1" l="1"/>
  <c r="BE78" i="1"/>
  <c r="BE74" i="1" s="1"/>
  <c r="BE75" i="1"/>
  <c r="BE64" i="1" l="1"/>
  <c r="E64" i="1"/>
  <c r="E82" i="1" s="1"/>
  <c r="E84" i="1" s="1"/>
  <c r="BG66" i="1"/>
  <c r="BG82" i="1" l="1"/>
  <c r="BG84" i="1" s="1"/>
  <c r="BG64" i="1"/>
</calcChain>
</file>

<file path=xl/sharedStrings.xml><?xml version="1.0" encoding="utf-8"?>
<sst xmlns="http://schemas.openxmlformats.org/spreadsheetml/2006/main" count="638" uniqueCount="132">
  <si>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</si>
  <si>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</si>
  <si>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</si>
  <si>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</si>
  <si>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</si>
  <si>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</si>
  <si>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</si>
  <si>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</si>
  <si>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</si>
  <si>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</si>
  <si>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</si>
  <si>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</si>
  <si>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</si>
  <si>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</si>
  <si>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Профессиональные модули</t>
  </si>
  <si>
    <t>Всего час. в неделю самостоятельной работы студентов</t>
  </si>
  <si>
    <t>Всего часов в неделю</t>
  </si>
  <si>
    <t>Всего часов:</t>
  </si>
  <si>
    <t>ПМ. 01</t>
  </si>
  <si>
    <t>УП. 01</t>
  </si>
  <si>
    <t>Учебная практика</t>
  </si>
  <si>
    <t>Утверждаю</t>
  </si>
  <si>
    <t>КАЛЕНДАРНЫЙ УЧЕБНЫЙ ГРАФИК</t>
  </si>
  <si>
    <t>МДК.01.02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</si>
  <si>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</si>
  <si>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</si>
  <si>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</si>
  <si>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</si>
  <si>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ОГСЭ.03</t>
  </si>
  <si>
    <t>ОГСЭ.04</t>
  </si>
  <si>
    <t xml:space="preserve">Физическая культура </t>
  </si>
  <si>
    <t>ОП.02</t>
  </si>
  <si>
    <t>ОП.04</t>
  </si>
  <si>
    <t>ПМ.02</t>
  </si>
  <si>
    <t>Всего часов в неделю обязательной учебной нагрузки</t>
  </si>
  <si>
    <t>МДК.02.01</t>
  </si>
  <si>
    <t>*</t>
  </si>
  <si>
    <t>МДК.02.02</t>
  </si>
  <si>
    <t xml:space="preserve">по специальности среднего профессионального образования </t>
  </si>
  <si>
    <t>Производственная практика (по профилю специальности)</t>
  </si>
  <si>
    <t>ОГСЭ.05</t>
  </si>
  <si>
    <t>программы подготовки специалистов среднего звена</t>
  </si>
  <si>
    <t>На базе основого общего образования</t>
  </si>
  <si>
    <t xml:space="preserve"> - промежуточная аттестация</t>
  </si>
  <si>
    <t xml:space="preserve"> - каникулы</t>
  </si>
  <si>
    <t>Директор ГБУ КО ПООТК</t>
  </si>
  <si>
    <t>08.02.01 Строительство и эксплуатация зданий и сооружений</t>
  </si>
  <si>
    <t>Иностранный язык профессиональной деятельности</t>
  </si>
  <si>
    <t>Участие в проектировании зданий и сооружений</t>
  </si>
  <si>
    <t>Проект производства работ</t>
  </si>
  <si>
    <t>Выполнение технологических процессов на объекте капитального строительства</t>
  </si>
  <si>
    <t>Организация технологических процессов на объекте капитального строительства</t>
  </si>
  <si>
    <t>Всего аттестаций  в неделю</t>
  </si>
  <si>
    <t>ДЗ</t>
  </si>
  <si>
    <t>Э</t>
  </si>
  <si>
    <t>1ДЗ</t>
  </si>
  <si>
    <t>________________ Л. Н. Пуйдокене</t>
  </si>
  <si>
    <t>Учёт и контроль технологических процессов на объекте капитального строительства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</si>
  <si>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</si>
  <si>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</si>
  <si>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техник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</si>
  <si>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</si>
  <si>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 xml:space="preserve">Нормативный срок обучения </t>
    </r>
    <r>
      <rPr>
        <sz val="14"/>
        <rFont val="Times New Roman"/>
        <family val="1"/>
        <charset val="204"/>
      </rPr>
      <t>- 3 года и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</si>
  <si>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</si>
  <si>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>0 -каникулы</t>
  </si>
  <si>
    <t>Календарный  график аттестаций</t>
  </si>
  <si>
    <t>Формы промежуточной аттестации</t>
  </si>
  <si>
    <t xml:space="preserve"> Апрель</t>
  </si>
  <si>
    <t xml:space="preserve">Июль </t>
  </si>
  <si>
    <t>2ДЗ</t>
  </si>
  <si>
    <t>Общепрофессиональный цикл</t>
  </si>
  <si>
    <t>1Э</t>
  </si>
  <si>
    <t>третий курс</t>
  </si>
  <si>
    <t xml:space="preserve">ПП.01 </t>
  </si>
  <si>
    <t>УП. 02</t>
  </si>
  <si>
    <t xml:space="preserve">ПП.02 </t>
  </si>
  <si>
    <t>ЕН.00</t>
  </si>
  <si>
    <t>Техническая механика</t>
  </si>
  <si>
    <t>Основы геодезии</t>
  </si>
  <si>
    <t>ОП.06</t>
  </si>
  <si>
    <t>Информационные технологии в профессиональной деятельности</t>
  </si>
  <si>
    <t>ОП.09</t>
  </si>
  <si>
    <t>Безопасность 
жизнедеятельности</t>
  </si>
  <si>
    <t>ОП.12</t>
  </si>
  <si>
    <t>Гражданское население в противодействии 
распространению идеологии терроризма</t>
  </si>
  <si>
    <t>Математический и общий естественнонаучный цикл</t>
  </si>
  <si>
    <t>ЕН.01.</t>
  </si>
  <si>
    <t>Математика</t>
  </si>
  <si>
    <t>ЕН.02.</t>
  </si>
  <si>
    <t>Информатика</t>
  </si>
  <si>
    <t>ЕН.03</t>
  </si>
  <si>
    <t>Экологические основы 
природопользования</t>
  </si>
  <si>
    <t>Психология общения</t>
  </si>
  <si>
    <t>третий</t>
  </si>
  <si>
    <t xml:space="preserve">Октябрь </t>
  </si>
  <si>
    <t xml:space="preserve">Март </t>
  </si>
  <si>
    <t>1З</t>
  </si>
  <si>
    <t>3ДЗ</t>
  </si>
  <si>
    <t>3ДЗ/2Э</t>
  </si>
  <si>
    <t>ПП.01</t>
  </si>
  <si>
    <t>Экзамен по модулю</t>
  </si>
  <si>
    <t>ПП.02</t>
  </si>
  <si>
    <t>1ДЗ/3Э</t>
  </si>
  <si>
    <t>2Э</t>
  </si>
  <si>
    <t>1ДЗ/1Э</t>
  </si>
  <si>
    <t>" 06 " июня 2025 года</t>
  </si>
  <si>
    <t>группа 5СЗ</t>
  </si>
  <si>
    <t>01 сентября - 05 сентября</t>
  </si>
  <si>
    <t>29 сентября-- 03 октября</t>
  </si>
  <si>
    <t>27 октября-31 октября</t>
  </si>
  <si>
    <t xml:space="preserve"> Ноябрь</t>
  </si>
  <si>
    <t xml:space="preserve">Декабрь </t>
  </si>
  <si>
    <t>29 декабря - 02 января</t>
  </si>
  <si>
    <t>05 января - 09 января</t>
  </si>
  <si>
    <t>02 февраля - 06 февраля</t>
  </si>
  <si>
    <t>23 февраля-27 февраля</t>
  </si>
  <si>
    <t>30 марта - 03 апреля</t>
  </si>
  <si>
    <t>27 апреля-01 мая</t>
  </si>
  <si>
    <t xml:space="preserve">Май </t>
  </si>
  <si>
    <t xml:space="preserve">Июнь </t>
  </si>
  <si>
    <t>29 июня. - 03 июль</t>
  </si>
  <si>
    <t>27 июля-31 июля</t>
  </si>
  <si>
    <t xml:space="preserve">Август </t>
  </si>
  <si>
    <t>29 июня - 03 июля</t>
  </si>
  <si>
    <t>Проектирование зданий и сооружений</t>
  </si>
  <si>
    <t xml:space="preserve">Зав. УМО ________________________ Н.А. Ивашкина
 </t>
  </si>
  <si>
    <t>ОП.11</t>
  </si>
  <si>
    <t xml:space="preserve">1ДЗ </t>
  </si>
  <si>
    <t>МДК.01.01</t>
  </si>
  <si>
    <t xml:space="preserve">2ДЗ/3Э </t>
  </si>
  <si>
    <t>3Э</t>
  </si>
  <si>
    <t>3ДЗ/6Э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</si>
</sst>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8"/>
      <color theme="1" tint="0.49998474074526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theme="1" tint="0.49998474074526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FDA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" fillId="3" borderId="0" xfId="0" applyFont="1" applyFill="1"/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3" fillId="2" borderId="0" xfId="0" applyFont="1" applyFill="1"/>
    <xf numFmtId="0" fontId="10" fillId="3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5" fillId="4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textRotation="90" wrapText="1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textRotation="90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4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 wrapText="1"/>
    </xf>
    <xf numFmtId="0" fontId="8" fillId="3" borderId="0" xfId="0" applyFont="1" applyFill="1"/>
    <xf numFmtId="0" fontId="8" fillId="3" borderId="6" xfId="0" applyFont="1" applyFill="1" applyBorder="1"/>
    <xf numFmtId="0" fontId="8" fillId="3" borderId="3" xfId="0" applyFont="1" applyFill="1" applyBorder="1"/>
    <xf numFmtId="0" fontId="8" fillId="3" borderId="5" xfId="0" applyFont="1" applyFill="1" applyBorder="1"/>
    <xf numFmtId="0" fontId="8" fillId="3" borderId="1" xfId="0" applyFont="1" applyFill="1" applyBorder="1"/>
    <xf numFmtId="0" fontId="14" fillId="3" borderId="0" xfId="0" applyFont="1" applyFill="1" applyAlignment="1">
      <alignment horizontal="center" textRotation="90"/>
    </xf>
    <xf numFmtId="0" fontId="14" fillId="3" borderId="5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textRotation="90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textRotation="90" wrapText="1"/>
    </xf>
    <xf numFmtId="0" fontId="14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textRotation="90" wrapText="1"/>
    </xf>
    <xf numFmtId="0" fontId="16" fillId="0" borderId="1" xfId="0" applyFont="1" applyBorder="1" applyAlignment="1">
      <alignment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textRotation="90" wrapText="1"/>
    </xf>
    <xf numFmtId="0" fontId="16" fillId="3" borderId="1" xfId="0" applyFont="1" applyFill="1" applyBorder="1" applyAlignment="1">
      <alignment vertical="center" textRotation="90" wrapText="1"/>
    </xf>
    <xf numFmtId="0" fontId="9" fillId="0" borderId="1" xfId="0" applyFont="1" applyBorder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0" fontId="14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left" vertical="top" wrapText="1"/>
    </xf>
    <xf numFmtId="0" fontId="14" fillId="9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 textRotation="90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wrapText="1"/>
    </xf>
    <xf numFmtId="0" fontId="15" fillId="10" borderId="3" xfId="0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left" vertical="center" wrapText="1"/>
    </xf>
    <xf numFmtId="0" fontId="9" fillId="15" borderId="3" xfId="0" applyFont="1" applyFill="1" applyBorder="1" applyAlignment="1">
      <alignment horizontal="left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15" fillId="12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textRotation="90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4" fillId="7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 textRotation="90" wrapText="1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3" borderId="0" xfId="0" applyFont="1" applyFill="1" applyAlignment="1">
      <alignment horizontal="center" textRotation="90" wrapText="1"/>
    </xf>
    <xf numFmtId="0" fontId="15" fillId="11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textRotation="90" wrapText="1"/>
    </xf>
    <xf numFmtId="0" fontId="14" fillId="0" borderId="0" xfId="0" applyFont="1" applyAlignment="1">
      <alignment horizontal="center" textRotation="90" wrapText="1"/>
    </xf>
    <xf numFmtId="0" fontId="14" fillId="0" borderId="9" xfId="0" applyFont="1" applyBorder="1" applyAlignment="1">
      <alignment horizontal="center" textRotation="90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B4FDA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47625</xdr:colOff>
      <xdr:row>6</xdr:row>
      <xdr:rowOff>47625</xdr:rowOff>
    </xdr:from>
    <xdr:to>
      <xdr:col>55</xdr:col>
      <xdr:colOff>135175</xdr:colOff>
      <xdr:row>11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C6C0B09-3BD2-3A54-BD0B-27F8EFC8A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1981200"/>
          <a:ext cx="29355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11"/>
  <sheetViews>
    <sheetView tabSelected="1" zoomScaleNormal="100" zoomScaleSheetLayoutView="90" zoomScalePageLayoutView="78" workbookViewId="0">
      <selection activeCell="AO7" sqref="AO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8.85546875" style="4" customWidth="1"/>
    <col min="60" max="60" width="9.140625" style="4"/>
  </cols>
  <sheetData>
    <row r="1" spans="1:60" ht="58.5" customHeight="1" x14ac:dyDescent="0.3">
      <c r="B1" s="2"/>
      <c r="C1" s="2"/>
      <c r="D1" s="2"/>
      <c r="E1" s="2"/>
      <c r="F1" s="2"/>
      <c r="G1" s="2"/>
      <c r="H1" s="2"/>
      <c r="I1" s="2"/>
      <c r="J1" s="195" t="s">
        <v>58</v>
      </c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ht="18.7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97" t="s">
        <v>21</v>
      </c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2"/>
      <c r="BE3" s="2"/>
      <c r="BF3" s="2"/>
      <c r="BG3" s="2"/>
      <c r="BH3" s="2"/>
    </row>
    <row r="4" spans="1:60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97" t="s">
        <v>45</v>
      </c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2"/>
      <c r="BE4" s="2"/>
      <c r="BF4" s="2"/>
      <c r="BG4" s="2"/>
      <c r="BH4" s="2"/>
    </row>
    <row r="5" spans="1:60" ht="18.75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97" t="s">
        <v>56</v>
      </c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2"/>
      <c r="BF5" s="2"/>
      <c r="BG5" s="2"/>
      <c r="BH5" s="2"/>
    </row>
    <row r="6" spans="1:60" ht="18.75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97" t="s">
        <v>105</v>
      </c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2"/>
    </row>
    <row r="7" spans="1:60" ht="18.75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"/>
      <c r="BE7" s="2"/>
      <c r="BF7" s="2"/>
      <c r="BG7" s="2"/>
      <c r="BH7" s="2"/>
    </row>
    <row r="8" spans="1:60" ht="18.7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"/>
      <c r="BE8" s="2"/>
      <c r="BF8" s="2"/>
      <c r="BG8" s="2"/>
      <c r="BH8" s="2"/>
    </row>
    <row r="9" spans="1:60" ht="18.75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"/>
      <c r="BE9" s="2"/>
      <c r="BF9" s="2"/>
      <c r="BG9" s="2"/>
      <c r="BH9" s="2"/>
    </row>
    <row r="10" spans="1:60" ht="18.75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"/>
      <c r="BE10" s="2"/>
      <c r="BF10" s="2"/>
      <c r="BG10" s="2"/>
      <c r="BH10" s="2"/>
    </row>
    <row r="11" spans="1:60" ht="18.75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"/>
      <c r="BE11" s="2"/>
      <c r="BF11" s="2"/>
      <c r="BG11" s="2"/>
      <c r="BH11" s="2"/>
    </row>
    <row r="12" spans="1:60" ht="18.7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"/>
      <c r="BE12" s="2"/>
      <c r="BF12" s="2"/>
      <c r="BG12" s="2"/>
      <c r="BH12" s="2"/>
    </row>
    <row r="13" spans="1:60" ht="18.75" x14ac:dyDescent="0.3">
      <c r="B13" s="2"/>
      <c r="C13" s="2"/>
      <c r="D13" s="2"/>
      <c r="E13" s="2"/>
      <c r="F13" s="2"/>
      <c r="G13" s="2"/>
      <c r="H13" s="201" t="s">
        <v>22</v>
      </c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"/>
      <c r="AR13" s="2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"/>
      <c r="BE13" s="2"/>
      <c r="BF13" s="2"/>
      <c r="BG13" s="2"/>
      <c r="BH13" s="2"/>
    </row>
    <row r="14" spans="1:60" ht="21" customHeight="1" x14ac:dyDescent="0.3">
      <c r="B14" s="2"/>
      <c r="C14" s="2"/>
      <c r="D14" s="2"/>
      <c r="E14" s="2"/>
      <c r="F14" s="2"/>
      <c r="G14" s="2"/>
      <c r="H14" s="196" t="s">
        <v>41</v>
      </c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"/>
      <c r="AR14" s="2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"/>
      <c r="BE14" s="2"/>
      <c r="BF14" s="2"/>
      <c r="BG14" s="2"/>
      <c r="BH14" s="2"/>
    </row>
    <row r="15" spans="1:60" ht="18.75" x14ac:dyDescent="0.3">
      <c r="B15" s="211" t="s">
        <v>38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"/>
      <c r="BF15" s="2"/>
      <c r="BG15" s="2"/>
      <c r="BH15" s="2"/>
    </row>
    <row r="16" spans="1:60" ht="22.5" customHeight="1" x14ac:dyDescent="0.3">
      <c r="A16" s="11"/>
      <c r="B16" s="5"/>
      <c r="C16" s="5"/>
      <c r="D16" s="5"/>
      <c r="E16" s="5"/>
      <c r="F16" s="5"/>
      <c r="G16" s="5"/>
      <c r="H16" s="201" t="s">
        <v>46</v>
      </c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5"/>
      <c r="AO16" s="5"/>
      <c r="AP16" s="212" t="s">
        <v>72</v>
      </c>
      <c r="AQ16" s="212"/>
      <c r="AR16" s="212"/>
      <c r="AS16" s="212"/>
      <c r="AT16" s="212"/>
      <c r="AU16" s="212"/>
      <c r="AV16" s="212"/>
      <c r="AW16" s="32"/>
      <c r="AX16" s="32"/>
      <c r="AY16" s="32"/>
      <c r="AZ16" s="32"/>
      <c r="BA16" s="32"/>
      <c r="BB16" s="32"/>
      <c r="BC16" s="32"/>
      <c r="BD16" s="5"/>
      <c r="BE16" s="2"/>
      <c r="BF16" s="2"/>
      <c r="BG16" s="2"/>
      <c r="BH16" s="2"/>
    </row>
    <row r="17" spans="1:60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8" t="s">
        <v>106</v>
      </c>
      <c r="AH17" s="198"/>
      <c r="AI17" s="198"/>
      <c r="AJ17" s="198"/>
      <c r="AK17" s="198"/>
      <c r="AL17" s="198"/>
      <c r="AM17" s="198"/>
      <c r="AN17" s="198"/>
      <c r="AO17" s="198"/>
      <c r="AP17" s="198"/>
      <c r="AQ17" s="2"/>
      <c r="AR17" s="2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"/>
      <c r="BE17" s="2"/>
      <c r="BF17" s="2"/>
      <c r="BG17" s="2"/>
      <c r="BH17" s="2"/>
    </row>
    <row r="18" spans="1:60" ht="18.7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"/>
      <c r="BE18" s="2"/>
      <c r="BF18" s="2"/>
      <c r="BG18" s="2"/>
      <c r="BH18" s="2"/>
    </row>
    <row r="19" spans="1:60" ht="69" customHeight="1" x14ac:dyDescent="0.3">
      <c r="B19" s="2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"/>
      <c r="BE19" s="2"/>
      <c r="BF19" s="2"/>
      <c r="BG19" s="2"/>
      <c r="BH19" s="2"/>
    </row>
    <row r="20" spans="1:60" ht="18.75" x14ac:dyDescent="0.3">
      <c r="B20" s="2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2"/>
      <c r="R20" s="2"/>
      <c r="S20" s="2"/>
      <c r="T20" s="2"/>
      <c r="U20" s="2"/>
      <c r="V20" s="2"/>
      <c r="W20" s="199" t="s">
        <v>60</v>
      </c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30"/>
      <c r="AV20" s="30"/>
      <c r="AW20" s="30"/>
      <c r="AX20" s="30"/>
      <c r="AY20" s="30"/>
      <c r="AZ20" s="30"/>
      <c r="BA20" s="30"/>
      <c r="BB20" s="30"/>
      <c r="BC20" s="30"/>
      <c r="BD20" s="2"/>
      <c r="BE20" s="2"/>
      <c r="BF20" s="2"/>
      <c r="BG20" s="2"/>
      <c r="BH20" s="2"/>
    </row>
    <row r="21" spans="1:60" ht="18.75" x14ac:dyDescent="0.3"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2"/>
      <c r="S21" s="2"/>
      <c r="T21" s="2"/>
      <c r="U21" s="2"/>
      <c r="V21" s="2"/>
      <c r="W21" s="199" t="s">
        <v>61</v>
      </c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2"/>
      <c r="BE21" s="2"/>
      <c r="BF21" s="2"/>
      <c r="BG21" s="2"/>
      <c r="BH21" s="2"/>
    </row>
    <row r="22" spans="1:60" ht="21" customHeight="1" x14ac:dyDescent="0.3">
      <c r="B22" s="33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29"/>
      <c r="R22" s="2"/>
      <c r="S22" s="2"/>
      <c r="T22" s="2"/>
      <c r="U22" s="2"/>
      <c r="V22" s="2"/>
      <c r="W22" s="215" t="s">
        <v>62</v>
      </c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"/>
      <c r="BE22" s="2"/>
      <c r="BF22" s="2"/>
      <c r="BG22" s="2"/>
      <c r="BH22" s="2"/>
    </row>
    <row r="23" spans="1:60" ht="15" customHeight="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00" t="s">
        <v>42</v>
      </c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"/>
      <c r="BE23" s="2"/>
      <c r="BF23" s="2"/>
      <c r="BG23" s="2"/>
      <c r="BH23" s="2"/>
    </row>
    <row r="24" spans="1:60" s="3" customFormat="1" ht="18.75" x14ac:dyDescent="0.3">
      <c r="A24" s="4"/>
      <c r="B24" s="2"/>
      <c r="C24" s="2"/>
      <c r="D24" s="2"/>
      <c r="E24" s="2"/>
      <c r="F24" s="2"/>
      <c r="G24" s="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215" t="s">
        <v>63</v>
      </c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"/>
      <c r="BE24" s="2"/>
      <c r="BF24" s="2"/>
      <c r="BG24" s="2"/>
      <c r="BH24" s="2"/>
    </row>
    <row r="25" spans="1:60" s="3" customFormat="1" ht="18.75" x14ac:dyDescent="0.3">
      <c r="A25" s="2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"/>
      <c r="BF25" s="2"/>
      <c r="BG25" s="2"/>
      <c r="BH25" s="2"/>
    </row>
    <row r="26" spans="1:60" s="3" customFormat="1" ht="18" customHeight="1" x14ac:dyDescent="0.3">
      <c r="A26" s="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2"/>
      <c r="BF26" s="2"/>
      <c r="BG26" s="2"/>
      <c r="BH26" s="2"/>
    </row>
    <row r="27" spans="1:60" s="3" customFormat="1" ht="17.25" customHeight="1" x14ac:dyDescent="0.3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2"/>
      <c r="BF27" s="2"/>
      <c r="BG27" s="2"/>
      <c r="BH27" s="2"/>
    </row>
    <row r="28" spans="1:60" s="3" customFormat="1" ht="18.75" x14ac:dyDescent="0.3">
      <c r="A28" s="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2"/>
      <c r="BF28" s="2"/>
      <c r="BG28" s="2"/>
      <c r="BH28" s="2"/>
    </row>
    <row r="29" spans="1:60" ht="15.75" x14ac:dyDescent="0.25">
      <c r="AP29" s="8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8"/>
    </row>
    <row r="30" spans="1:60" ht="15.7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</row>
    <row r="31" spans="1:60" ht="15.7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9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31"/>
    </row>
    <row r="32" spans="1:60" ht="36" customHeight="1" x14ac:dyDescent="0.25">
      <c r="B32" s="10"/>
      <c r="C32" s="188" t="s">
        <v>59</v>
      </c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9"/>
      <c r="AQ32" s="9"/>
      <c r="AR32" s="9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</row>
    <row r="33" spans="1:88" s="13" customFormat="1" ht="131.25" customHeight="1" x14ac:dyDescent="0.2">
      <c r="A33" s="172" t="s">
        <v>0</v>
      </c>
      <c r="B33" s="172" t="s">
        <v>1</v>
      </c>
      <c r="C33" s="172" t="s">
        <v>2</v>
      </c>
      <c r="D33" s="172" t="s">
        <v>3</v>
      </c>
      <c r="E33" s="63" t="s">
        <v>107</v>
      </c>
      <c r="F33" s="192" t="s">
        <v>4</v>
      </c>
      <c r="G33" s="192"/>
      <c r="H33" s="192"/>
      <c r="I33" s="63" t="s">
        <v>108</v>
      </c>
      <c r="J33" s="235" t="s">
        <v>5</v>
      </c>
      <c r="K33" s="236"/>
      <c r="L33" s="236"/>
      <c r="M33" s="65" t="s">
        <v>109</v>
      </c>
      <c r="N33" s="208" t="s">
        <v>110</v>
      </c>
      <c r="O33" s="209"/>
      <c r="P33" s="209"/>
      <c r="Q33" s="210"/>
      <c r="R33" s="222" t="s">
        <v>111</v>
      </c>
      <c r="S33" s="223"/>
      <c r="T33" s="223"/>
      <c r="U33" s="224"/>
      <c r="V33" s="64" t="s">
        <v>112</v>
      </c>
      <c r="W33" s="64" t="s">
        <v>113</v>
      </c>
      <c r="X33" s="216" t="s">
        <v>6</v>
      </c>
      <c r="Y33" s="216"/>
      <c r="Z33" s="216"/>
      <c r="AA33" s="64" t="s">
        <v>114</v>
      </c>
      <c r="AB33" s="222" t="s">
        <v>7</v>
      </c>
      <c r="AC33" s="224"/>
      <c r="AD33" s="64" t="s">
        <v>115</v>
      </c>
      <c r="AE33" s="222" t="s">
        <v>95</v>
      </c>
      <c r="AF33" s="223"/>
      <c r="AG33" s="223"/>
      <c r="AH33" s="224"/>
      <c r="AI33" s="63" t="s">
        <v>116</v>
      </c>
      <c r="AJ33" s="208" t="s">
        <v>8</v>
      </c>
      <c r="AK33" s="209"/>
      <c r="AL33" s="210"/>
      <c r="AM33" s="63" t="s">
        <v>117</v>
      </c>
      <c r="AN33" s="208" t="s">
        <v>118</v>
      </c>
      <c r="AO33" s="209"/>
      <c r="AP33" s="209"/>
      <c r="AQ33" s="210"/>
      <c r="AR33" s="208" t="s">
        <v>119</v>
      </c>
      <c r="AS33" s="209"/>
      <c r="AT33" s="209"/>
      <c r="AU33" s="210"/>
      <c r="AV33" s="63" t="s">
        <v>120</v>
      </c>
      <c r="AW33" s="208" t="s">
        <v>9</v>
      </c>
      <c r="AX33" s="209"/>
      <c r="AY33" s="210"/>
      <c r="AZ33" s="63" t="s">
        <v>121</v>
      </c>
      <c r="BA33" s="208" t="s">
        <v>122</v>
      </c>
      <c r="BB33" s="209"/>
      <c r="BC33" s="209"/>
      <c r="BD33" s="210"/>
      <c r="BE33" s="65" t="s">
        <v>17</v>
      </c>
      <c r="BF33" s="66"/>
      <c r="BG33" s="62" t="s">
        <v>17</v>
      </c>
      <c r="BH33" s="12"/>
    </row>
    <row r="34" spans="1:88" s="13" customFormat="1" ht="18" customHeight="1" x14ac:dyDescent="0.2">
      <c r="A34" s="173"/>
      <c r="B34" s="172"/>
      <c r="C34" s="172"/>
      <c r="D34" s="172"/>
      <c r="E34" s="221" t="s">
        <v>10</v>
      </c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12"/>
    </row>
    <row r="35" spans="1:88" s="13" customFormat="1" ht="19.5" customHeight="1" x14ac:dyDescent="0.2">
      <c r="A35" s="173"/>
      <c r="B35" s="172"/>
      <c r="C35" s="172"/>
      <c r="D35" s="172"/>
      <c r="E35" s="94">
        <v>1</v>
      </c>
      <c r="F35" s="94">
        <v>2</v>
      </c>
      <c r="G35" s="94">
        <v>3</v>
      </c>
      <c r="H35" s="94">
        <v>4</v>
      </c>
      <c r="I35" s="94">
        <v>5</v>
      </c>
      <c r="J35" s="94">
        <v>6</v>
      </c>
      <c r="K35" s="94">
        <v>7</v>
      </c>
      <c r="L35" s="94">
        <v>8</v>
      </c>
      <c r="M35" s="94">
        <v>9</v>
      </c>
      <c r="N35" s="94">
        <v>10</v>
      </c>
      <c r="O35" s="94">
        <v>11</v>
      </c>
      <c r="P35" s="94">
        <v>12</v>
      </c>
      <c r="Q35" s="94">
        <v>13</v>
      </c>
      <c r="R35" s="94">
        <v>14</v>
      </c>
      <c r="S35" s="94">
        <v>15</v>
      </c>
      <c r="T35" s="94">
        <v>16</v>
      </c>
      <c r="U35" s="94">
        <v>17</v>
      </c>
      <c r="V35" s="94">
        <v>18</v>
      </c>
      <c r="W35" s="94">
        <v>19</v>
      </c>
      <c r="X35" s="94">
        <v>20</v>
      </c>
      <c r="Y35" s="94">
        <v>21</v>
      </c>
      <c r="Z35" s="94">
        <v>22</v>
      </c>
      <c r="AA35" s="94">
        <v>23</v>
      </c>
      <c r="AB35" s="94">
        <v>24</v>
      </c>
      <c r="AC35" s="94">
        <v>25</v>
      </c>
      <c r="AD35" s="94">
        <v>26</v>
      </c>
      <c r="AE35" s="94">
        <v>27</v>
      </c>
      <c r="AF35" s="94">
        <v>28</v>
      </c>
      <c r="AG35" s="94">
        <v>29</v>
      </c>
      <c r="AH35" s="94">
        <v>30</v>
      </c>
      <c r="AI35" s="94">
        <v>31</v>
      </c>
      <c r="AJ35" s="94">
        <v>32</v>
      </c>
      <c r="AK35" s="94">
        <v>33</v>
      </c>
      <c r="AL35" s="94">
        <v>34</v>
      </c>
      <c r="AM35" s="94">
        <v>35</v>
      </c>
      <c r="AN35" s="94">
        <v>36</v>
      </c>
      <c r="AO35" s="94">
        <v>37</v>
      </c>
      <c r="AP35" s="94">
        <v>38</v>
      </c>
      <c r="AQ35" s="94">
        <v>39</v>
      </c>
      <c r="AR35" s="94">
        <v>40</v>
      </c>
      <c r="AS35" s="94">
        <v>41</v>
      </c>
      <c r="AT35" s="94">
        <v>42</v>
      </c>
      <c r="AU35" s="94">
        <v>43</v>
      </c>
      <c r="AV35" s="94">
        <v>44</v>
      </c>
      <c r="AW35" s="94">
        <v>45</v>
      </c>
      <c r="AX35" s="94">
        <v>46</v>
      </c>
      <c r="AY35" s="94">
        <v>47</v>
      </c>
      <c r="AZ35" s="94">
        <v>48</v>
      </c>
      <c r="BA35" s="94">
        <v>49</v>
      </c>
      <c r="BB35" s="94">
        <v>50</v>
      </c>
      <c r="BC35" s="94">
        <v>51</v>
      </c>
      <c r="BD35" s="94">
        <v>52</v>
      </c>
      <c r="BE35" s="94">
        <v>53</v>
      </c>
      <c r="BF35" s="94"/>
      <c r="BG35" s="120"/>
      <c r="BH35" s="12"/>
    </row>
    <row r="36" spans="1:88" s="13" customFormat="1" ht="30" customHeight="1" x14ac:dyDescent="0.2">
      <c r="A36" s="205" t="s">
        <v>93</v>
      </c>
      <c r="B36" s="217" t="s">
        <v>25</v>
      </c>
      <c r="C36" s="219" t="s">
        <v>26</v>
      </c>
      <c r="D36" s="75" t="s">
        <v>11</v>
      </c>
      <c r="E36" s="135">
        <f>E38</f>
        <v>2</v>
      </c>
      <c r="F36" s="135">
        <f>F38</f>
        <v>2</v>
      </c>
      <c r="G36" s="135">
        <f t="shared" ref="G36:R36" si="0">G38+G40+G42</f>
        <v>6</v>
      </c>
      <c r="H36" s="135">
        <f t="shared" si="0"/>
        <v>6</v>
      </c>
      <c r="I36" s="135">
        <f t="shared" si="0"/>
        <v>6</v>
      </c>
      <c r="J36" s="135">
        <f t="shared" si="0"/>
        <v>6</v>
      </c>
      <c r="K36" s="135">
        <f t="shared" si="0"/>
        <v>6</v>
      </c>
      <c r="L36" s="135">
        <f t="shared" si="0"/>
        <v>6</v>
      </c>
      <c r="M36" s="135">
        <f t="shared" si="0"/>
        <v>6</v>
      </c>
      <c r="N36" s="135">
        <f t="shared" si="0"/>
        <v>6</v>
      </c>
      <c r="O36" s="135">
        <f t="shared" si="0"/>
        <v>6</v>
      </c>
      <c r="P36" s="135">
        <f t="shared" si="0"/>
        <v>6</v>
      </c>
      <c r="Q36" s="135">
        <f t="shared" si="0"/>
        <v>6</v>
      </c>
      <c r="R36" s="135">
        <f t="shared" si="0"/>
        <v>6</v>
      </c>
      <c r="S36" s="135">
        <f>S38+S40</f>
        <v>4</v>
      </c>
      <c r="T36" s="135">
        <v>0</v>
      </c>
      <c r="U36" s="135">
        <v>0</v>
      </c>
      <c r="V36" s="131">
        <v>0</v>
      </c>
      <c r="W36" s="131">
        <v>0</v>
      </c>
      <c r="X36" s="135">
        <f t="shared" ref="X36:AE36" si="1">X38+X40+X42</f>
        <v>6</v>
      </c>
      <c r="Y36" s="135">
        <f t="shared" si="1"/>
        <v>6</v>
      </c>
      <c r="Z36" s="135">
        <f t="shared" si="1"/>
        <v>6</v>
      </c>
      <c r="AA36" s="135">
        <f t="shared" si="1"/>
        <v>6</v>
      </c>
      <c r="AB36" s="135">
        <f t="shared" si="1"/>
        <v>6</v>
      </c>
      <c r="AC36" s="135">
        <f t="shared" si="1"/>
        <v>6</v>
      </c>
      <c r="AD36" s="135">
        <f t="shared" si="1"/>
        <v>6</v>
      </c>
      <c r="AE36" s="135">
        <f t="shared" si="1"/>
        <v>6</v>
      </c>
      <c r="AF36" s="135">
        <f>AF40+AF42</f>
        <v>4</v>
      </c>
      <c r="AG36" s="135">
        <f t="shared" ref="AG36" si="2">AG40+AG42</f>
        <v>4</v>
      </c>
      <c r="AH36" s="135">
        <f>AH40+AH42</f>
        <v>4</v>
      </c>
      <c r="AI36" s="135">
        <v>0</v>
      </c>
      <c r="AJ36" s="135">
        <f>AJ40+AJ42</f>
        <v>4</v>
      </c>
      <c r="AK36" s="135">
        <f>AK40+AK42</f>
        <v>4</v>
      </c>
      <c r="AL36" s="135">
        <f>AL42</f>
        <v>2</v>
      </c>
      <c r="AM36" s="135">
        <f>AM42</f>
        <v>2</v>
      </c>
      <c r="AN36" s="135">
        <v>0</v>
      </c>
      <c r="AO36" s="135">
        <f t="shared" ref="AO36:BF36" si="3">SUM(AO40+AO42)</f>
        <v>0</v>
      </c>
      <c r="AP36" s="135">
        <f t="shared" si="3"/>
        <v>0</v>
      </c>
      <c r="AQ36" s="135">
        <f t="shared" si="3"/>
        <v>0</v>
      </c>
      <c r="AR36" s="135">
        <f t="shared" ref="AR36:AS36" si="4">SUM(AR40+AR42)</f>
        <v>0</v>
      </c>
      <c r="AS36" s="135">
        <f t="shared" si="4"/>
        <v>0</v>
      </c>
      <c r="AT36" s="106" t="s">
        <v>36</v>
      </c>
      <c r="AU36" s="106" t="s">
        <v>36</v>
      </c>
      <c r="AV36" s="131">
        <v>0</v>
      </c>
      <c r="AW36" s="131">
        <v>0</v>
      </c>
      <c r="AX36" s="131">
        <v>0</v>
      </c>
      <c r="AY36" s="131">
        <v>0</v>
      </c>
      <c r="AZ36" s="131">
        <v>0</v>
      </c>
      <c r="BA36" s="131">
        <v>0</v>
      </c>
      <c r="BB36" s="131">
        <v>0</v>
      </c>
      <c r="BC36" s="131">
        <v>0</v>
      </c>
      <c r="BD36" s="131">
        <v>0</v>
      </c>
      <c r="BE36" s="135">
        <f t="shared" si="3"/>
        <v>52</v>
      </c>
      <c r="BF36" s="135">
        <f t="shared" si="3"/>
        <v>0</v>
      </c>
      <c r="BG36" s="135">
        <f>SUM(E36:BD36)</f>
        <v>152</v>
      </c>
      <c r="BH36" s="17"/>
      <c r="BI36" s="17">
        <v>152</v>
      </c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3.75" customHeight="1" x14ac:dyDescent="0.2">
      <c r="A37" s="205"/>
      <c r="B37" s="218"/>
      <c r="C37" s="220"/>
      <c r="D37" s="70" t="s">
        <v>12</v>
      </c>
      <c r="E37" s="84">
        <f>E39</f>
        <v>0</v>
      </c>
      <c r="F37" s="84">
        <f>F39</f>
        <v>2</v>
      </c>
      <c r="G37" s="84">
        <v>0</v>
      </c>
      <c r="H37" s="84">
        <f>H39</f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f t="shared" ref="Q37:AQ37" si="5">SUM(Q41+Q43)</f>
        <v>0</v>
      </c>
      <c r="R37" s="84">
        <f t="shared" si="5"/>
        <v>0</v>
      </c>
      <c r="S37" s="84">
        <f t="shared" si="5"/>
        <v>0</v>
      </c>
      <c r="T37" s="84">
        <f t="shared" ref="T37" si="6">SUM(T41+T43)</f>
        <v>0</v>
      </c>
      <c r="U37" s="84">
        <v>0</v>
      </c>
      <c r="V37" s="131">
        <v>0</v>
      </c>
      <c r="W37" s="131">
        <v>0</v>
      </c>
      <c r="X37" s="84">
        <v>0</v>
      </c>
      <c r="Y37" s="84">
        <v>0</v>
      </c>
      <c r="Z37" s="84">
        <f>Z39</f>
        <v>0</v>
      </c>
      <c r="AA37" s="84">
        <v>0</v>
      </c>
      <c r="AB37" s="84">
        <v>0</v>
      </c>
      <c r="AC37" s="84">
        <v>0</v>
      </c>
      <c r="AD37" s="84">
        <f>AD43</f>
        <v>0</v>
      </c>
      <c r="AE37" s="84">
        <v>0</v>
      </c>
      <c r="AF37" s="84">
        <v>0</v>
      </c>
      <c r="AG37" s="84">
        <f t="shared" si="5"/>
        <v>2</v>
      </c>
      <c r="AH37" s="84">
        <f t="shared" ref="AH37:AJ37" si="7">SUM(AH41+AH43)</f>
        <v>2</v>
      </c>
      <c r="AI37" s="84">
        <f t="shared" si="7"/>
        <v>0</v>
      </c>
      <c r="AJ37" s="84">
        <f t="shared" si="7"/>
        <v>0</v>
      </c>
      <c r="AK37" s="84">
        <f t="shared" si="5"/>
        <v>0</v>
      </c>
      <c r="AL37" s="84">
        <f t="shared" si="5"/>
        <v>0</v>
      </c>
      <c r="AM37" s="84">
        <v>0</v>
      </c>
      <c r="AN37" s="84">
        <v>0</v>
      </c>
      <c r="AO37" s="84">
        <f t="shared" si="5"/>
        <v>0</v>
      </c>
      <c r="AP37" s="84">
        <f t="shared" si="5"/>
        <v>0</v>
      </c>
      <c r="AQ37" s="84">
        <f t="shared" si="5"/>
        <v>0</v>
      </c>
      <c r="AR37" s="84">
        <f t="shared" ref="AR37:AS37" si="8">SUM(AR41+AR43)</f>
        <v>0</v>
      </c>
      <c r="AS37" s="84">
        <f t="shared" si="8"/>
        <v>0</v>
      </c>
      <c r="AT37" s="83" t="s">
        <v>36</v>
      </c>
      <c r="AU37" s="83" t="s">
        <v>36</v>
      </c>
      <c r="AV37" s="131">
        <v>0</v>
      </c>
      <c r="AW37" s="131">
        <v>0</v>
      </c>
      <c r="AX37" s="131">
        <v>0</v>
      </c>
      <c r="AY37" s="131">
        <v>0</v>
      </c>
      <c r="AZ37" s="131">
        <v>0</v>
      </c>
      <c r="BA37" s="131">
        <v>0</v>
      </c>
      <c r="BB37" s="131">
        <v>0</v>
      </c>
      <c r="BC37" s="131">
        <v>0</v>
      </c>
      <c r="BD37" s="131">
        <v>0</v>
      </c>
      <c r="BE37" s="70"/>
      <c r="BF37" s="70"/>
      <c r="BG37" s="84">
        <f>SUM(E37:BD37)</f>
        <v>6</v>
      </c>
      <c r="BH37" s="17"/>
      <c r="BI37" s="17"/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37.5" customHeight="1" x14ac:dyDescent="0.2">
      <c r="A38" s="205"/>
      <c r="B38" s="189" t="s">
        <v>28</v>
      </c>
      <c r="C38" s="214" t="s">
        <v>92</v>
      </c>
      <c r="D38" s="35" t="s">
        <v>11</v>
      </c>
      <c r="E38" s="96">
        <v>2</v>
      </c>
      <c r="F38" s="96">
        <v>2</v>
      </c>
      <c r="G38" s="96">
        <v>2</v>
      </c>
      <c r="H38" s="96">
        <v>2</v>
      </c>
      <c r="I38" s="96">
        <v>2</v>
      </c>
      <c r="J38" s="96">
        <v>2</v>
      </c>
      <c r="K38" s="96">
        <v>2</v>
      </c>
      <c r="L38" s="96">
        <v>2</v>
      </c>
      <c r="M38" s="96">
        <v>2</v>
      </c>
      <c r="N38" s="96">
        <v>2</v>
      </c>
      <c r="O38" s="96">
        <v>2</v>
      </c>
      <c r="P38" s="96">
        <v>2</v>
      </c>
      <c r="Q38" s="96">
        <v>2</v>
      </c>
      <c r="R38" s="96">
        <v>2</v>
      </c>
      <c r="S38" s="96">
        <v>2</v>
      </c>
      <c r="T38" s="96"/>
      <c r="U38" s="96"/>
      <c r="V38" s="131">
        <v>0</v>
      </c>
      <c r="W38" s="131">
        <v>0</v>
      </c>
      <c r="X38" s="35">
        <v>2</v>
      </c>
      <c r="Y38" s="35">
        <v>2</v>
      </c>
      <c r="Z38" s="35">
        <v>2</v>
      </c>
      <c r="AA38" s="35">
        <v>2</v>
      </c>
      <c r="AB38" s="35">
        <v>2</v>
      </c>
      <c r="AC38" s="35">
        <v>2</v>
      </c>
      <c r="AD38" s="35">
        <v>2</v>
      </c>
      <c r="AE38" s="35">
        <v>2</v>
      </c>
      <c r="AF38" s="35" t="s">
        <v>59</v>
      </c>
      <c r="AG38" s="35" t="s">
        <v>59</v>
      </c>
      <c r="AH38" s="35" t="s">
        <v>59</v>
      </c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83" t="s">
        <v>36</v>
      </c>
      <c r="AU38" s="83" t="s">
        <v>36</v>
      </c>
      <c r="AV38" s="131">
        <v>0</v>
      </c>
      <c r="AW38" s="131">
        <v>0</v>
      </c>
      <c r="AX38" s="131">
        <v>0</v>
      </c>
      <c r="AY38" s="131">
        <v>0</v>
      </c>
      <c r="AZ38" s="131">
        <v>0</v>
      </c>
      <c r="BA38" s="131">
        <v>0</v>
      </c>
      <c r="BB38" s="131">
        <v>0</v>
      </c>
      <c r="BC38" s="131">
        <v>0</v>
      </c>
      <c r="BD38" s="131">
        <v>0</v>
      </c>
      <c r="BE38" s="35"/>
      <c r="BF38" s="35"/>
      <c r="BG38" s="35">
        <f t="shared" ref="BG38:BG43" si="9">SUM(E38:BD38)</f>
        <v>46</v>
      </c>
      <c r="BH38" s="19"/>
      <c r="BI38" s="19">
        <v>46</v>
      </c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33" customHeight="1" x14ac:dyDescent="0.2">
      <c r="A39" s="205"/>
      <c r="B39" s="189"/>
      <c r="C39" s="214"/>
      <c r="D39" s="37" t="s">
        <v>12</v>
      </c>
      <c r="E39" s="68"/>
      <c r="F39" s="68">
        <v>2</v>
      </c>
      <c r="G39" s="68"/>
      <c r="H39" s="68"/>
      <c r="I39" s="68" t="s">
        <v>59</v>
      </c>
      <c r="J39" s="68" t="s">
        <v>59</v>
      </c>
      <c r="K39" s="68" t="s">
        <v>59</v>
      </c>
      <c r="L39" s="68" t="s">
        <v>59</v>
      </c>
      <c r="M39" s="68" t="s">
        <v>59</v>
      </c>
      <c r="N39" s="68" t="s">
        <v>59</v>
      </c>
      <c r="O39" s="68" t="s">
        <v>59</v>
      </c>
      <c r="P39" s="68"/>
      <c r="Q39" s="68"/>
      <c r="R39" s="68"/>
      <c r="S39" s="68"/>
      <c r="T39" s="68"/>
      <c r="U39" s="68"/>
      <c r="V39" s="131">
        <v>0</v>
      </c>
      <c r="W39" s="131">
        <v>0</v>
      </c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83" t="s">
        <v>36</v>
      </c>
      <c r="AU39" s="83" t="s">
        <v>36</v>
      </c>
      <c r="AV39" s="131">
        <v>0</v>
      </c>
      <c r="AW39" s="131">
        <v>0</v>
      </c>
      <c r="AX39" s="131">
        <v>0</v>
      </c>
      <c r="AY39" s="131">
        <v>0</v>
      </c>
      <c r="AZ39" s="131">
        <v>0</v>
      </c>
      <c r="BA39" s="131">
        <v>0</v>
      </c>
      <c r="BB39" s="131">
        <v>0</v>
      </c>
      <c r="BC39" s="131">
        <v>0</v>
      </c>
      <c r="BD39" s="131">
        <v>0</v>
      </c>
      <c r="BE39" s="37"/>
      <c r="BF39" s="37"/>
      <c r="BG39" s="37">
        <f t="shared" si="9"/>
        <v>2</v>
      </c>
      <c r="BH39" s="19"/>
      <c r="BI39" s="19">
        <v>2</v>
      </c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33" customHeight="1" x14ac:dyDescent="0.2">
      <c r="A40" s="205"/>
      <c r="B40" s="189" t="s">
        <v>29</v>
      </c>
      <c r="C40" s="214" t="s">
        <v>47</v>
      </c>
      <c r="D40" s="35" t="s">
        <v>11</v>
      </c>
      <c r="E40" s="96" t="s">
        <v>59</v>
      </c>
      <c r="F40" s="96" t="s">
        <v>59</v>
      </c>
      <c r="G40" s="96">
        <v>2</v>
      </c>
      <c r="H40" s="96">
        <v>2</v>
      </c>
      <c r="I40" s="96">
        <v>2</v>
      </c>
      <c r="J40" s="96">
        <v>2</v>
      </c>
      <c r="K40" s="96">
        <v>2</v>
      </c>
      <c r="L40" s="96">
        <v>2</v>
      </c>
      <c r="M40" s="96">
        <v>2</v>
      </c>
      <c r="N40" s="96">
        <v>2</v>
      </c>
      <c r="O40" s="96">
        <v>2</v>
      </c>
      <c r="P40" s="96">
        <v>2</v>
      </c>
      <c r="Q40" s="96">
        <v>2</v>
      </c>
      <c r="R40" s="96">
        <v>2</v>
      </c>
      <c r="S40" s="96">
        <v>2</v>
      </c>
      <c r="T40" s="96"/>
      <c r="U40" s="96" t="s">
        <v>59</v>
      </c>
      <c r="V40" s="131">
        <v>0</v>
      </c>
      <c r="W40" s="131">
        <v>0</v>
      </c>
      <c r="X40" s="96">
        <v>2</v>
      </c>
      <c r="Y40" s="96">
        <v>2</v>
      </c>
      <c r="Z40" s="96">
        <v>2</v>
      </c>
      <c r="AA40" s="96">
        <v>2</v>
      </c>
      <c r="AB40" s="96">
        <v>2</v>
      </c>
      <c r="AC40" s="96">
        <v>2</v>
      </c>
      <c r="AD40" s="96">
        <v>2</v>
      </c>
      <c r="AE40" s="96">
        <v>2</v>
      </c>
      <c r="AF40" s="96">
        <v>2</v>
      </c>
      <c r="AG40" s="96">
        <v>2</v>
      </c>
      <c r="AH40" s="96">
        <v>2</v>
      </c>
      <c r="AI40" s="96" t="s">
        <v>59</v>
      </c>
      <c r="AJ40" s="96">
        <v>2</v>
      </c>
      <c r="AK40" s="96">
        <v>2</v>
      </c>
      <c r="AL40" s="96"/>
      <c r="AM40" s="96"/>
      <c r="AN40" s="96"/>
      <c r="AO40" s="96"/>
      <c r="AP40" s="96"/>
      <c r="AQ40" s="96"/>
      <c r="AR40" s="96"/>
      <c r="AS40" s="96"/>
      <c r="AT40" s="83" t="s">
        <v>36</v>
      </c>
      <c r="AU40" s="83" t="s">
        <v>36</v>
      </c>
      <c r="AV40" s="131">
        <v>0</v>
      </c>
      <c r="AW40" s="131">
        <v>0</v>
      </c>
      <c r="AX40" s="131">
        <v>0</v>
      </c>
      <c r="AY40" s="131">
        <v>0</v>
      </c>
      <c r="AZ40" s="131">
        <v>0</v>
      </c>
      <c r="BA40" s="131">
        <v>0</v>
      </c>
      <c r="BB40" s="131">
        <v>0</v>
      </c>
      <c r="BC40" s="131">
        <v>0</v>
      </c>
      <c r="BD40" s="131">
        <v>0</v>
      </c>
      <c r="BE40" s="35">
        <f>SUM(E40:BD40)</f>
        <v>52</v>
      </c>
      <c r="BF40" s="35"/>
      <c r="BG40" s="35">
        <f t="shared" si="9"/>
        <v>52</v>
      </c>
      <c r="BH40" s="19"/>
      <c r="BI40" s="19">
        <v>52</v>
      </c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30.75" customHeight="1" x14ac:dyDescent="0.2">
      <c r="A41" s="205"/>
      <c r="B41" s="189"/>
      <c r="C41" s="214"/>
      <c r="D41" s="37" t="s">
        <v>12</v>
      </c>
      <c r="E41" s="68"/>
      <c r="F41" s="68" t="s">
        <v>59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131">
        <v>0</v>
      </c>
      <c r="W41" s="131">
        <v>0</v>
      </c>
      <c r="X41" s="37"/>
      <c r="Y41" s="37" t="s">
        <v>59</v>
      </c>
      <c r="Z41" s="37"/>
      <c r="AA41" s="37" t="s">
        <v>59</v>
      </c>
      <c r="AB41" s="37"/>
      <c r="AC41" s="37" t="s">
        <v>59</v>
      </c>
      <c r="AD41" s="37"/>
      <c r="AE41" s="37" t="s">
        <v>59</v>
      </c>
      <c r="AF41" s="37" t="s">
        <v>59</v>
      </c>
      <c r="AG41" s="37">
        <v>2</v>
      </c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83" t="s">
        <v>36</v>
      </c>
      <c r="AU41" s="83" t="s">
        <v>36</v>
      </c>
      <c r="AV41" s="131">
        <v>0</v>
      </c>
      <c r="AW41" s="131">
        <v>0</v>
      </c>
      <c r="AX41" s="131">
        <v>0</v>
      </c>
      <c r="AY41" s="131">
        <v>0</v>
      </c>
      <c r="AZ41" s="131">
        <v>0</v>
      </c>
      <c r="BA41" s="131">
        <v>0</v>
      </c>
      <c r="BB41" s="131">
        <v>0</v>
      </c>
      <c r="BC41" s="131">
        <v>0</v>
      </c>
      <c r="BD41" s="131">
        <v>0</v>
      </c>
      <c r="BE41" s="37"/>
      <c r="BF41" s="37"/>
      <c r="BG41" s="37">
        <f t="shared" si="9"/>
        <v>2</v>
      </c>
      <c r="BH41" s="19"/>
      <c r="BI41" s="19">
        <v>2</v>
      </c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34.5" customHeight="1" x14ac:dyDescent="0.2">
      <c r="A42" s="205"/>
      <c r="B42" s="189" t="s">
        <v>40</v>
      </c>
      <c r="C42" s="214" t="s">
        <v>30</v>
      </c>
      <c r="D42" s="35" t="s">
        <v>11</v>
      </c>
      <c r="E42" s="96" t="s">
        <v>59</v>
      </c>
      <c r="F42" s="96" t="s">
        <v>59</v>
      </c>
      <c r="G42" s="96">
        <v>2</v>
      </c>
      <c r="H42" s="96">
        <v>2</v>
      </c>
      <c r="I42" s="96">
        <v>2</v>
      </c>
      <c r="J42" s="96">
        <v>2</v>
      </c>
      <c r="K42" s="96">
        <v>2</v>
      </c>
      <c r="L42" s="96">
        <v>2</v>
      </c>
      <c r="M42" s="96">
        <v>2</v>
      </c>
      <c r="N42" s="96">
        <v>2</v>
      </c>
      <c r="O42" s="96">
        <v>2</v>
      </c>
      <c r="P42" s="96">
        <v>2</v>
      </c>
      <c r="Q42" s="96">
        <v>2</v>
      </c>
      <c r="R42" s="96">
        <v>2</v>
      </c>
      <c r="S42" s="96"/>
      <c r="T42" s="96" t="s">
        <v>59</v>
      </c>
      <c r="U42" s="96" t="s">
        <v>59</v>
      </c>
      <c r="V42" s="131">
        <v>0</v>
      </c>
      <c r="W42" s="131">
        <v>0</v>
      </c>
      <c r="X42" s="96">
        <v>2</v>
      </c>
      <c r="Y42" s="96">
        <v>2</v>
      </c>
      <c r="Z42" s="96">
        <v>2</v>
      </c>
      <c r="AA42" s="96">
        <v>2</v>
      </c>
      <c r="AB42" s="96">
        <v>2</v>
      </c>
      <c r="AC42" s="96">
        <v>2</v>
      </c>
      <c r="AD42" s="96">
        <v>2</v>
      </c>
      <c r="AE42" s="96">
        <v>2</v>
      </c>
      <c r="AF42" s="96">
        <v>2</v>
      </c>
      <c r="AG42" s="96">
        <v>2</v>
      </c>
      <c r="AH42" s="96">
        <v>2</v>
      </c>
      <c r="AI42" s="96" t="s">
        <v>59</v>
      </c>
      <c r="AJ42" s="96">
        <v>2</v>
      </c>
      <c r="AK42" s="96">
        <v>2</v>
      </c>
      <c r="AL42" s="96">
        <v>2</v>
      </c>
      <c r="AM42" s="96">
        <v>2</v>
      </c>
      <c r="AN42" s="96"/>
      <c r="AO42" s="96"/>
      <c r="AP42" s="96"/>
      <c r="AQ42" s="96"/>
      <c r="AR42" s="96"/>
      <c r="AS42" s="96"/>
      <c r="AT42" s="83" t="s">
        <v>36</v>
      </c>
      <c r="AU42" s="83" t="s">
        <v>36</v>
      </c>
      <c r="AV42" s="131">
        <v>0</v>
      </c>
      <c r="AW42" s="131">
        <v>0</v>
      </c>
      <c r="AX42" s="131">
        <v>0</v>
      </c>
      <c r="AY42" s="131">
        <v>0</v>
      </c>
      <c r="AZ42" s="131">
        <v>0</v>
      </c>
      <c r="BA42" s="131">
        <v>0</v>
      </c>
      <c r="BB42" s="131">
        <v>0</v>
      </c>
      <c r="BC42" s="131">
        <v>0</v>
      </c>
      <c r="BD42" s="131">
        <v>0</v>
      </c>
      <c r="BE42" s="35"/>
      <c r="BF42" s="35"/>
      <c r="BG42" s="35">
        <f t="shared" si="9"/>
        <v>54</v>
      </c>
      <c r="BH42" s="19"/>
      <c r="BI42" s="19">
        <v>54</v>
      </c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33" customHeight="1" x14ac:dyDescent="0.2">
      <c r="A43" s="205"/>
      <c r="B43" s="189"/>
      <c r="C43" s="214"/>
      <c r="D43" s="37" t="s">
        <v>12</v>
      </c>
      <c r="E43" s="68"/>
      <c r="F43" s="68"/>
      <c r="G43" s="68"/>
      <c r="H43" s="68"/>
      <c r="I43" s="68"/>
      <c r="J43" s="68"/>
      <c r="K43" s="68"/>
      <c r="L43" s="68"/>
      <c r="M43" s="68" t="s">
        <v>59</v>
      </c>
      <c r="N43" s="68"/>
      <c r="O43" s="68"/>
      <c r="P43" s="68" t="s">
        <v>59</v>
      </c>
      <c r="Q43" s="68"/>
      <c r="R43" s="68"/>
      <c r="S43" s="68"/>
      <c r="T43" s="68"/>
      <c r="U43" s="68" t="s">
        <v>59</v>
      </c>
      <c r="V43" s="131">
        <v>0</v>
      </c>
      <c r="W43" s="131">
        <v>0</v>
      </c>
      <c r="X43" s="68" t="s">
        <v>59</v>
      </c>
      <c r="Y43" s="68"/>
      <c r="Z43" s="68"/>
      <c r="AA43" s="68"/>
      <c r="AB43" s="68" t="s">
        <v>59</v>
      </c>
      <c r="AC43" s="68"/>
      <c r="AD43" s="68"/>
      <c r="AE43" s="68"/>
      <c r="AF43" s="68"/>
      <c r="AG43" s="68"/>
      <c r="AH43" s="68">
        <v>2</v>
      </c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83" t="s">
        <v>36</v>
      </c>
      <c r="AU43" s="83" t="s">
        <v>36</v>
      </c>
      <c r="AV43" s="131">
        <v>0</v>
      </c>
      <c r="AW43" s="131">
        <v>0</v>
      </c>
      <c r="AX43" s="131">
        <v>0</v>
      </c>
      <c r="AY43" s="131">
        <v>0</v>
      </c>
      <c r="AZ43" s="131">
        <v>0</v>
      </c>
      <c r="BA43" s="131">
        <v>0</v>
      </c>
      <c r="BB43" s="131">
        <v>0</v>
      </c>
      <c r="BC43" s="131">
        <v>0</v>
      </c>
      <c r="BD43" s="131">
        <v>0</v>
      </c>
      <c r="BE43" s="37"/>
      <c r="BF43" s="37"/>
      <c r="BG43" s="37">
        <f t="shared" si="9"/>
        <v>2</v>
      </c>
      <c r="BH43" s="19"/>
      <c r="BI43" s="19">
        <v>2</v>
      </c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33" customHeight="1" x14ac:dyDescent="0.2">
      <c r="A44" s="76"/>
      <c r="B44" s="180" t="s">
        <v>76</v>
      </c>
      <c r="C44" s="178" t="s">
        <v>85</v>
      </c>
      <c r="D44" s="133" t="s">
        <v>11</v>
      </c>
      <c r="E44" s="134">
        <f>E46</f>
        <v>2</v>
      </c>
      <c r="F44" s="134">
        <f>F46</f>
        <v>2</v>
      </c>
      <c r="G44" s="134">
        <f>G46</f>
        <v>2</v>
      </c>
      <c r="H44" s="134">
        <f>H46</f>
        <v>2</v>
      </c>
      <c r="I44" s="134">
        <f t="shared" ref="I44:S44" si="10">I46+I48</f>
        <v>4</v>
      </c>
      <c r="J44" s="134">
        <f t="shared" si="10"/>
        <v>4</v>
      </c>
      <c r="K44" s="134">
        <f t="shared" si="10"/>
        <v>4</v>
      </c>
      <c r="L44" s="134">
        <f t="shared" si="10"/>
        <v>4</v>
      </c>
      <c r="M44" s="134">
        <f t="shared" si="10"/>
        <v>4</v>
      </c>
      <c r="N44" s="134">
        <f t="shared" si="10"/>
        <v>4</v>
      </c>
      <c r="O44" s="134">
        <f t="shared" si="10"/>
        <v>4</v>
      </c>
      <c r="P44" s="134">
        <f t="shared" si="10"/>
        <v>4</v>
      </c>
      <c r="Q44" s="134">
        <f t="shared" si="10"/>
        <v>4</v>
      </c>
      <c r="R44" s="134">
        <f t="shared" si="10"/>
        <v>4</v>
      </c>
      <c r="S44" s="134">
        <f t="shared" si="10"/>
        <v>4</v>
      </c>
      <c r="T44" s="134">
        <v>0</v>
      </c>
      <c r="U44" s="134">
        <v>0</v>
      </c>
      <c r="V44" s="131">
        <v>0</v>
      </c>
      <c r="W44" s="131">
        <v>0</v>
      </c>
      <c r="X44" s="134">
        <f>X46+X48</f>
        <v>4</v>
      </c>
      <c r="Y44" s="134">
        <f>Y46+Y48</f>
        <v>4</v>
      </c>
      <c r="Z44" s="134">
        <f>Z46+Z48</f>
        <v>4</v>
      </c>
      <c r="AA44" s="134">
        <f>AA46+AA48</f>
        <v>4</v>
      </c>
      <c r="AB44" s="134">
        <f t="shared" ref="AB44:AH44" si="11">AB46+AB48+AB50</f>
        <v>8</v>
      </c>
      <c r="AC44" s="134">
        <f t="shared" si="11"/>
        <v>8</v>
      </c>
      <c r="AD44" s="134">
        <f t="shared" si="11"/>
        <v>8</v>
      </c>
      <c r="AE44" s="134">
        <f t="shared" si="11"/>
        <v>8</v>
      </c>
      <c r="AF44" s="134">
        <f t="shared" si="11"/>
        <v>8</v>
      </c>
      <c r="AG44" s="134">
        <f t="shared" si="11"/>
        <v>8</v>
      </c>
      <c r="AH44" s="134">
        <f t="shared" si="11"/>
        <v>8</v>
      </c>
      <c r="AI44" s="134">
        <v>0</v>
      </c>
      <c r="AJ44" s="134">
        <f>AJ48+AJ50</f>
        <v>4</v>
      </c>
      <c r="AK44" s="134">
        <f>AK48</f>
        <v>2</v>
      </c>
      <c r="AL44" s="134">
        <f>AL48</f>
        <v>2</v>
      </c>
      <c r="AM44" s="134">
        <f>AM48</f>
        <v>2</v>
      </c>
      <c r="AN44" s="134">
        <v>0</v>
      </c>
      <c r="AO44" s="134">
        <v>0</v>
      </c>
      <c r="AP44" s="134">
        <v>0</v>
      </c>
      <c r="AQ44" s="134">
        <v>0</v>
      </c>
      <c r="AR44" s="134">
        <v>0</v>
      </c>
      <c r="AS44" s="134">
        <v>0</v>
      </c>
      <c r="AT44" s="83" t="s">
        <v>36</v>
      </c>
      <c r="AU44" s="83" t="s">
        <v>36</v>
      </c>
      <c r="AV44" s="131">
        <v>0</v>
      </c>
      <c r="AW44" s="131">
        <v>0</v>
      </c>
      <c r="AX44" s="131">
        <v>0</v>
      </c>
      <c r="AY44" s="131">
        <v>0</v>
      </c>
      <c r="AZ44" s="131">
        <v>0</v>
      </c>
      <c r="BA44" s="131">
        <v>0</v>
      </c>
      <c r="BB44" s="131">
        <v>0</v>
      </c>
      <c r="BC44" s="131">
        <v>0</v>
      </c>
      <c r="BD44" s="131">
        <v>0</v>
      </c>
      <c r="BE44" s="70"/>
      <c r="BF44" s="70"/>
      <c r="BG44" s="133">
        <f>SUM(E44:AU44)</f>
        <v>134</v>
      </c>
      <c r="BH44" s="19"/>
      <c r="BI44" s="19">
        <v>134</v>
      </c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34.5" customHeight="1" x14ac:dyDescent="0.2">
      <c r="A45" s="76"/>
      <c r="B45" s="181"/>
      <c r="C45" s="179"/>
      <c r="D45" s="133" t="s">
        <v>12</v>
      </c>
      <c r="E45" s="134">
        <f>E47</f>
        <v>2</v>
      </c>
      <c r="F45" s="134">
        <v>0</v>
      </c>
      <c r="G45" s="134">
        <v>0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  <c r="N45" s="134">
        <v>0</v>
      </c>
      <c r="O45" s="134">
        <v>0</v>
      </c>
      <c r="P45" s="134">
        <v>0</v>
      </c>
      <c r="Q45" s="134">
        <v>0</v>
      </c>
      <c r="R45" s="134">
        <v>0</v>
      </c>
      <c r="S45" s="134">
        <v>0</v>
      </c>
      <c r="T45" s="134">
        <v>0</v>
      </c>
      <c r="U45" s="134">
        <v>0</v>
      </c>
      <c r="V45" s="131">
        <v>0</v>
      </c>
      <c r="W45" s="131">
        <v>0</v>
      </c>
      <c r="X45" s="134">
        <v>0</v>
      </c>
      <c r="Y45" s="134">
        <v>0</v>
      </c>
      <c r="Z45" s="134">
        <v>0</v>
      </c>
      <c r="AA45" s="134">
        <v>0</v>
      </c>
      <c r="AB45" s="134">
        <f>AB51</f>
        <v>2</v>
      </c>
      <c r="AC45" s="134">
        <v>0</v>
      </c>
      <c r="AD45" s="134">
        <v>0</v>
      </c>
      <c r="AE45" s="134">
        <v>0</v>
      </c>
      <c r="AF45" s="134">
        <v>0</v>
      </c>
      <c r="AG45" s="134">
        <v>0</v>
      </c>
      <c r="AH45" s="134">
        <f>AH47</f>
        <v>2</v>
      </c>
      <c r="AI45" s="134">
        <v>0</v>
      </c>
      <c r="AJ45" s="134">
        <f>AJ49</f>
        <v>2</v>
      </c>
      <c r="AK45" s="134">
        <f>AK49</f>
        <v>2</v>
      </c>
      <c r="AL45" s="134">
        <v>0</v>
      </c>
      <c r="AM45" s="134">
        <v>0</v>
      </c>
      <c r="AN45" s="134">
        <v>0</v>
      </c>
      <c r="AO45" s="134">
        <v>0</v>
      </c>
      <c r="AP45" s="134">
        <v>0</v>
      </c>
      <c r="AQ45" s="134">
        <v>0</v>
      </c>
      <c r="AR45" s="134">
        <v>0</v>
      </c>
      <c r="AS45" s="134">
        <v>0</v>
      </c>
      <c r="AT45" s="83" t="s">
        <v>36</v>
      </c>
      <c r="AU45" s="83" t="s">
        <v>36</v>
      </c>
      <c r="AV45" s="131">
        <v>0</v>
      </c>
      <c r="AW45" s="131">
        <v>0</v>
      </c>
      <c r="AX45" s="131">
        <v>0</v>
      </c>
      <c r="AY45" s="131">
        <v>0</v>
      </c>
      <c r="AZ45" s="131">
        <v>0</v>
      </c>
      <c r="BA45" s="131">
        <v>0</v>
      </c>
      <c r="BB45" s="131">
        <v>0</v>
      </c>
      <c r="BC45" s="131">
        <v>0</v>
      </c>
      <c r="BD45" s="131">
        <v>0</v>
      </c>
      <c r="BE45" s="70"/>
      <c r="BF45" s="70"/>
      <c r="BG45" s="133">
        <f>SUM(E45:AU45)</f>
        <v>10</v>
      </c>
      <c r="BH45" s="19"/>
      <c r="BI45" s="19">
        <v>10</v>
      </c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26.25" customHeight="1" x14ac:dyDescent="0.2">
      <c r="A46" s="76"/>
      <c r="B46" s="182" t="s">
        <v>86</v>
      </c>
      <c r="C46" s="184" t="s">
        <v>87</v>
      </c>
      <c r="D46" s="35" t="s">
        <v>11</v>
      </c>
      <c r="E46" s="96">
        <v>2</v>
      </c>
      <c r="F46" s="96">
        <v>2</v>
      </c>
      <c r="G46" s="96">
        <v>2</v>
      </c>
      <c r="H46" s="96">
        <v>2</v>
      </c>
      <c r="I46" s="96">
        <v>2</v>
      </c>
      <c r="J46" s="96">
        <v>2</v>
      </c>
      <c r="K46" s="96">
        <v>2</v>
      </c>
      <c r="L46" s="96">
        <v>2</v>
      </c>
      <c r="M46" s="96">
        <v>2</v>
      </c>
      <c r="N46" s="96">
        <v>2</v>
      </c>
      <c r="O46" s="96">
        <v>2</v>
      </c>
      <c r="P46" s="96">
        <v>2</v>
      </c>
      <c r="Q46" s="96">
        <v>2</v>
      </c>
      <c r="R46" s="96">
        <v>2</v>
      </c>
      <c r="S46" s="96">
        <v>2</v>
      </c>
      <c r="T46" s="96"/>
      <c r="U46" s="96"/>
      <c r="V46" s="131">
        <v>0</v>
      </c>
      <c r="W46" s="131">
        <v>0</v>
      </c>
      <c r="X46" s="96">
        <v>2</v>
      </c>
      <c r="Y46" s="96">
        <v>2</v>
      </c>
      <c r="Z46" s="96">
        <v>2</v>
      </c>
      <c r="AA46" s="96">
        <v>2</v>
      </c>
      <c r="AB46" s="96">
        <v>2</v>
      </c>
      <c r="AC46" s="96">
        <v>2</v>
      </c>
      <c r="AD46" s="96">
        <v>2</v>
      </c>
      <c r="AE46" s="96">
        <v>2</v>
      </c>
      <c r="AF46" s="96">
        <v>2</v>
      </c>
      <c r="AG46" s="96">
        <v>2</v>
      </c>
      <c r="AH46" s="96">
        <v>2</v>
      </c>
      <c r="AI46" s="96"/>
      <c r="AJ46" s="96"/>
      <c r="AK46" s="96"/>
      <c r="AL46" s="96"/>
      <c r="AM46" s="96"/>
      <c r="AN46" s="96" t="s">
        <v>59</v>
      </c>
      <c r="AO46" s="96" t="s">
        <v>59</v>
      </c>
      <c r="AP46" s="96" t="s">
        <v>59</v>
      </c>
      <c r="AQ46" s="96" t="s">
        <v>59</v>
      </c>
      <c r="AR46" s="96" t="s">
        <v>59</v>
      </c>
      <c r="AS46" s="96" t="s">
        <v>59</v>
      </c>
      <c r="AT46" s="83" t="s">
        <v>36</v>
      </c>
      <c r="AU46" s="83" t="s">
        <v>36</v>
      </c>
      <c r="AV46" s="131">
        <v>0</v>
      </c>
      <c r="AW46" s="131">
        <v>0</v>
      </c>
      <c r="AX46" s="131">
        <v>0</v>
      </c>
      <c r="AY46" s="131">
        <v>0</v>
      </c>
      <c r="AZ46" s="131">
        <v>0</v>
      </c>
      <c r="BA46" s="131">
        <v>0</v>
      </c>
      <c r="BB46" s="131">
        <v>0</v>
      </c>
      <c r="BC46" s="131">
        <v>0</v>
      </c>
      <c r="BD46" s="131">
        <v>0</v>
      </c>
      <c r="BE46" s="37"/>
      <c r="BF46" s="37"/>
      <c r="BG46" s="35">
        <f>SUM(E46:AU46)</f>
        <v>52</v>
      </c>
      <c r="BH46" s="19"/>
      <c r="BI46" s="19">
        <v>52</v>
      </c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26.25" customHeight="1" x14ac:dyDescent="0.2">
      <c r="A47" s="76"/>
      <c r="B47" s="183"/>
      <c r="C47" s="185"/>
      <c r="D47" s="37" t="s">
        <v>12</v>
      </c>
      <c r="E47" s="68">
        <v>2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131">
        <v>0</v>
      </c>
      <c r="W47" s="131">
        <v>0</v>
      </c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>
        <v>2</v>
      </c>
      <c r="AI47" s="68"/>
      <c r="AJ47" s="68"/>
      <c r="AK47" s="68"/>
      <c r="AL47" s="68"/>
      <c r="AM47" s="68"/>
      <c r="AN47" s="68" t="s">
        <v>59</v>
      </c>
      <c r="AO47" s="68" t="s">
        <v>59</v>
      </c>
      <c r="AP47" s="68" t="s">
        <v>59</v>
      </c>
      <c r="AQ47" s="68" t="s">
        <v>59</v>
      </c>
      <c r="AR47" s="68" t="s">
        <v>59</v>
      </c>
      <c r="AS47" s="68"/>
      <c r="AT47" s="83" t="s">
        <v>36</v>
      </c>
      <c r="AU47" s="83" t="s">
        <v>36</v>
      </c>
      <c r="AV47" s="131">
        <v>0</v>
      </c>
      <c r="AW47" s="131">
        <v>0</v>
      </c>
      <c r="AX47" s="131">
        <v>0</v>
      </c>
      <c r="AY47" s="131">
        <v>0</v>
      </c>
      <c r="AZ47" s="131">
        <v>0</v>
      </c>
      <c r="BA47" s="131">
        <v>0</v>
      </c>
      <c r="BB47" s="131">
        <v>0</v>
      </c>
      <c r="BC47" s="131">
        <v>0</v>
      </c>
      <c r="BD47" s="131">
        <v>0</v>
      </c>
      <c r="BE47" s="37"/>
      <c r="BF47" s="37"/>
      <c r="BG47" s="37">
        <f>SUM(E47:AP47)</f>
        <v>4</v>
      </c>
      <c r="BH47" s="19"/>
      <c r="BI47" s="19">
        <v>4</v>
      </c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22" customFormat="1" ht="26.25" customHeight="1" x14ac:dyDescent="0.2">
      <c r="A48" s="76"/>
      <c r="B48" s="176" t="s">
        <v>88</v>
      </c>
      <c r="C48" s="186" t="s">
        <v>89</v>
      </c>
      <c r="D48" s="35" t="s">
        <v>11</v>
      </c>
      <c r="E48" s="96"/>
      <c r="F48" s="96" t="s">
        <v>59</v>
      </c>
      <c r="G48" s="96" t="s">
        <v>59</v>
      </c>
      <c r="H48" s="96" t="s">
        <v>59</v>
      </c>
      <c r="I48" s="96">
        <v>2</v>
      </c>
      <c r="J48" s="96">
        <v>2</v>
      </c>
      <c r="K48" s="96">
        <v>2</v>
      </c>
      <c r="L48" s="96">
        <v>2</v>
      </c>
      <c r="M48" s="96">
        <v>2</v>
      </c>
      <c r="N48" s="96">
        <v>2</v>
      </c>
      <c r="O48" s="96">
        <v>2</v>
      </c>
      <c r="P48" s="96">
        <v>2</v>
      </c>
      <c r="Q48" s="96">
        <v>2</v>
      </c>
      <c r="R48" s="96">
        <v>2</v>
      </c>
      <c r="S48" s="96">
        <v>2</v>
      </c>
      <c r="T48" s="96"/>
      <c r="U48" s="96"/>
      <c r="V48" s="131">
        <v>0</v>
      </c>
      <c r="W48" s="131">
        <v>0</v>
      </c>
      <c r="X48" s="96">
        <v>2</v>
      </c>
      <c r="Y48" s="96">
        <v>2</v>
      </c>
      <c r="Z48" s="96">
        <v>2</v>
      </c>
      <c r="AA48" s="96">
        <v>2</v>
      </c>
      <c r="AB48" s="96">
        <v>2</v>
      </c>
      <c r="AC48" s="96">
        <v>2</v>
      </c>
      <c r="AD48" s="96">
        <v>2</v>
      </c>
      <c r="AE48" s="96">
        <v>2</v>
      </c>
      <c r="AF48" s="96">
        <v>2</v>
      </c>
      <c r="AG48" s="96">
        <v>2</v>
      </c>
      <c r="AH48" s="96">
        <v>2</v>
      </c>
      <c r="AI48" s="96"/>
      <c r="AJ48" s="96">
        <v>2</v>
      </c>
      <c r="AK48" s="96">
        <v>2</v>
      </c>
      <c r="AL48" s="96">
        <v>2</v>
      </c>
      <c r="AM48" s="96">
        <v>2</v>
      </c>
      <c r="AN48" s="96" t="s">
        <v>59</v>
      </c>
      <c r="AO48" s="96" t="s">
        <v>59</v>
      </c>
      <c r="AP48" s="96" t="s">
        <v>59</v>
      </c>
      <c r="AQ48" s="96" t="s">
        <v>59</v>
      </c>
      <c r="AR48" s="96" t="s">
        <v>59</v>
      </c>
      <c r="AS48" s="96" t="s">
        <v>59</v>
      </c>
      <c r="AT48" s="83" t="s">
        <v>36</v>
      </c>
      <c r="AU48" s="83" t="s">
        <v>36</v>
      </c>
      <c r="AV48" s="131">
        <v>0</v>
      </c>
      <c r="AW48" s="131">
        <v>0</v>
      </c>
      <c r="AX48" s="131">
        <v>0</v>
      </c>
      <c r="AY48" s="131">
        <v>0</v>
      </c>
      <c r="AZ48" s="131">
        <v>0</v>
      </c>
      <c r="BA48" s="131">
        <v>0</v>
      </c>
      <c r="BB48" s="131">
        <v>0</v>
      </c>
      <c r="BC48" s="131">
        <v>0</v>
      </c>
      <c r="BD48" s="131">
        <v>0</v>
      </c>
      <c r="BE48" s="35"/>
      <c r="BF48" s="35"/>
      <c r="BG48" s="35">
        <f>SUM(E48:AV48)</f>
        <v>52</v>
      </c>
      <c r="BH48" s="19"/>
      <c r="BI48" s="19">
        <v>52</v>
      </c>
      <c r="BJ48" s="19"/>
      <c r="BK48" s="19"/>
      <c r="BL48" s="20"/>
      <c r="BM48" s="20"/>
      <c r="BN48" s="20"/>
      <c r="BO48" s="20"/>
      <c r="BP48" s="19"/>
      <c r="BQ48" s="20"/>
      <c r="BR48" s="20"/>
      <c r="BS48" s="20"/>
      <c r="BT48" s="20"/>
      <c r="BU48" s="20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19"/>
      <c r="CJ48" s="20"/>
    </row>
    <row r="49" spans="1:88" s="22" customFormat="1" ht="26.25" customHeight="1" x14ac:dyDescent="0.2">
      <c r="A49" s="76"/>
      <c r="B49" s="177"/>
      <c r="C49" s="187"/>
      <c r="D49" s="37" t="s">
        <v>12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131">
        <v>0</v>
      </c>
      <c r="W49" s="131">
        <v>0</v>
      </c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>
        <v>2</v>
      </c>
      <c r="AK49" s="68">
        <v>2</v>
      </c>
      <c r="AL49" s="68"/>
      <c r="AM49" s="68"/>
      <c r="AN49" s="68"/>
      <c r="AO49" s="68"/>
      <c r="AP49" s="68"/>
      <c r="AQ49" s="68" t="s">
        <v>59</v>
      </c>
      <c r="AR49" s="68" t="s">
        <v>59</v>
      </c>
      <c r="AS49" s="68" t="s">
        <v>59</v>
      </c>
      <c r="AT49" s="83" t="s">
        <v>36</v>
      </c>
      <c r="AU49" s="83" t="s">
        <v>36</v>
      </c>
      <c r="AV49" s="131">
        <v>0</v>
      </c>
      <c r="AW49" s="131">
        <v>0</v>
      </c>
      <c r="AX49" s="131">
        <v>0</v>
      </c>
      <c r="AY49" s="131">
        <v>0</v>
      </c>
      <c r="AZ49" s="131">
        <v>0</v>
      </c>
      <c r="BA49" s="131">
        <v>0</v>
      </c>
      <c r="BB49" s="131">
        <v>0</v>
      </c>
      <c r="BC49" s="131">
        <v>0</v>
      </c>
      <c r="BD49" s="131">
        <v>0</v>
      </c>
      <c r="BE49" s="37"/>
      <c r="BF49" s="37"/>
      <c r="BG49" s="37">
        <f>SUM(E49:AT49)</f>
        <v>4</v>
      </c>
      <c r="BH49" s="19"/>
      <c r="BI49" s="19">
        <v>4</v>
      </c>
      <c r="BJ49" s="19"/>
      <c r="BK49" s="19"/>
      <c r="BL49" s="20"/>
      <c r="BM49" s="20"/>
      <c r="BN49" s="20"/>
      <c r="BO49" s="20"/>
      <c r="BP49" s="19"/>
      <c r="BQ49" s="20"/>
      <c r="BR49" s="20"/>
      <c r="BS49" s="20"/>
      <c r="BT49" s="20"/>
      <c r="BU49" s="20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19"/>
      <c r="CJ49" s="20"/>
    </row>
    <row r="50" spans="1:88" s="22" customFormat="1" ht="26.25" customHeight="1" x14ac:dyDescent="0.2">
      <c r="A50" s="76"/>
      <c r="B50" s="176" t="s">
        <v>90</v>
      </c>
      <c r="C50" s="184" t="s">
        <v>91</v>
      </c>
      <c r="D50" s="35" t="s">
        <v>11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131">
        <v>0</v>
      </c>
      <c r="W50" s="131">
        <v>0</v>
      </c>
      <c r="X50" s="96"/>
      <c r="Y50" s="96"/>
      <c r="Z50" s="96"/>
      <c r="AA50" s="96"/>
      <c r="AB50" s="96">
        <v>4</v>
      </c>
      <c r="AC50" s="96">
        <v>4</v>
      </c>
      <c r="AD50" s="96">
        <v>4</v>
      </c>
      <c r="AE50" s="96">
        <v>4</v>
      </c>
      <c r="AF50" s="96">
        <v>4</v>
      </c>
      <c r="AG50" s="96">
        <v>4</v>
      </c>
      <c r="AH50" s="96">
        <v>4</v>
      </c>
      <c r="AI50" s="96"/>
      <c r="AJ50" s="96">
        <v>2</v>
      </c>
      <c r="AK50" s="96"/>
      <c r="AL50" s="96"/>
      <c r="AM50" s="96"/>
      <c r="AN50" s="96"/>
      <c r="AO50" s="96"/>
      <c r="AP50" s="96"/>
      <c r="AQ50" s="96"/>
      <c r="AR50" s="96"/>
      <c r="AS50" s="96"/>
      <c r="AT50" s="83" t="s">
        <v>36</v>
      </c>
      <c r="AU50" s="83" t="s">
        <v>36</v>
      </c>
      <c r="AV50" s="131">
        <v>0</v>
      </c>
      <c r="AW50" s="131">
        <v>0</v>
      </c>
      <c r="AX50" s="131">
        <v>0</v>
      </c>
      <c r="AY50" s="131">
        <v>0</v>
      </c>
      <c r="AZ50" s="131">
        <v>0</v>
      </c>
      <c r="BA50" s="131">
        <v>0</v>
      </c>
      <c r="BB50" s="131">
        <v>0</v>
      </c>
      <c r="BC50" s="131">
        <v>0</v>
      </c>
      <c r="BD50" s="131">
        <v>0</v>
      </c>
      <c r="BE50" s="35"/>
      <c r="BF50" s="35"/>
      <c r="BG50" s="35">
        <f xml:space="preserve"> SUM(E50:AZ50)</f>
        <v>30</v>
      </c>
      <c r="BH50" s="19"/>
      <c r="BI50" s="19">
        <v>30</v>
      </c>
      <c r="BJ50" s="19"/>
      <c r="BK50" s="19"/>
      <c r="BL50" s="20"/>
      <c r="BM50" s="20"/>
      <c r="BN50" s="20"/>
      <c r="BO50" s="20"/>
      <c r="BP50" s="19"/>
      <c r="BQ50" s="20"/>
      <c r="BR50" s="20"/>
      <c r="BS50" s="20"/>
      <c r="BT50" s="20"/>
      <c r="BU50" s="20"/>
      <c r="BV50" s="21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19"/>
      <c r="CJ50" s="20"/>
    </row>
    <row r="51" spans="1:88" s="22" customFormat="1" ht="26.25" customHeight="1" x14ac:dyDescent="0.2">
      <c r="A51" s="76"/>
      <c r="B51" s="177"/>
      <c r="C51" s="185"/>
      <c r="D51" s="37" t="s">
        <v>12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131">
        <v>0</v>
      </c>
      <c r="W51" s="131">
        <v>0</v>
      </c>
      <c r="X51" s="68"/>
      <c r="Y51" s="68"/>
      <c r="Z51" s="68"/>
      <c r="AA51" s="68"/>
      <c r="AB51" s="68">
        <v>2</v>
      </c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83" t="s">
        <v>36</v>
      </c>
      <c r="AU51" s="83" t="s">
        <v>36</v>
      </c>
      <c r="AV51" s="131">
        <v>0</v>
      </c>
      <c r="AW51" s="131">
        <v>0</v>
      </c>
      <c r="AX51" s="131">
        <v>0</v>
      </c>
      <c r="AY51" s="131">
        <v>0</v>
      </c>
      <c r="AZ51" s="131">
        <v>0</v>
      </c>
      <c r="BA51" s="131">
        <v>0</v>
      </c>
      <c r="BB51" s="131">
        <v>0</v>
      </c>
      <c r="BC51" s="131">
        <v>0</v>
      </c>
      <c r="BD51" s="131">
        <v>0</v>
      </c>
      <c r="BE51" s="37"/>
      <c r="BF51" s="37"/>
      <c r="BG51" s="37">
        <f>SUM(E51:AS51)</f>
        <v>2</v>
      </c>
      <c r="BH51" s="19"/>
      <c r="BI51" s="19">
        <v>2</v>
      </c>
      <c r="BJ51" s="19"/>
      <c r="BK51" s="19"/>
      <c r="BL51" s="20"/>
      <c r="BM51" s="20"/>
      <c r="BN51" s="20"/>
      <c r="BO51" s="20"/>
      <c r="BP51" s="19"/>
      <c r="BQ51" s="20"/>
      <c r="BR51" s="20"/>
      <c r="BS51" s="20"/>
      <c r="BT51" s="20"/>
      <c r="BU51" s="20"/>
      <c r="BV51" s="21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19"/>
      <c r="CJ51" s="20"/>
    </row>
    <row r="52" spans="1:88" s="13" customFormat="1" ht="30" customHeight="1" x14ac:dyDescent="0.2">
      <c r="A52" s="76"/>
      <c r="B52" s="233" t="s">
        <v>24</v>
      </c>
      <c r="C52" s="233" t="s">
        <v>70</v>
      </c>
      <c r="D52" s="130" t="s">
        <v>11</v>
      </c>
      <c r="E52" s="132">
        <f>E54+E56+E58+E60+E62</f>
        <v>14</v>
      </c>
      <c r="F52" s="132">
        <f t="shared" ref="F52:Q52" si="12">F54+F56+F58+F60+F62</f>
        <v>14</v>
      </c>
      <c r="G52" s="132">
        <f t="shared" si="12"/>
        <v>12</v>
      </c>
      <c r="H52" s="132">
        <f t="shared" si="12"/>
        <v>14</v>
      </c>
      <c r="I52" s="132">
        <f t="shared" si="12"/>
        <v>14</v>
      </c>
      <c r="J52" s="132">
        <f t="shared" si="12"/>
        <v>14</v>
      </c>
      <c r="K52" s="132">
        <f t="shared" si="12"/>
        <v>14</v>
      </c>
      <c r="L52" s="132">
        <f t="shared" si="12"/>
        <v>12</v>
      </c>
      <c r="M52" s="132">
        <f t="shared" si="12"/>
        <v>12</v>
      </c>
      <c r="N52" s="132">
        <f t="shared" si="12"/>
        <v>12</v>
      </c>
      <c r="O52" s="132">
        <f t="shared" si="12"/>
        <v>12</v>
      </c>
      <c r="P52" s="132">
        <f t="shared" si="12"/>
        <v>12</v>
      </c>
      <c r="Q52" s="132">
        <f t="shared" si="12"/>
        <v>10</v>
      </c>
      <c r="R52" s="132">
        <f>R54+R56+R58+R60+R62</f>
        <v>10</v>
      </c>
      <c r="S52" s="132">
        <f>S54+S56+S58+S60+S62</f>
        <v>10</v>
      </c>
      <c r="T52" s="132">
        <v>0</v>
      </c>
      <c r="U52" s="132">
        <v>0</v>
      </c>
      <c r="V52" s="131">
        <v>0</v>
      </c>
      <c r="W52" s="131">
        <v>0</v>
      </c>
      <c r="X52" s="132">
        <f>X54+X56+X58+X60+X62</f>
        <v>10</v>
      </c>
      <c r="Y52" s="132">
        <f>Y54+Y56+Y58+Y60+Y62</f>
        <v>10</v>
      </c>
      <c r="Z52" s="132">
        <f>Z54+Z56+Z58+Z60+Z62</f>
        <v>10</v>
      </c>
      <c r="AA52" s="132">
        <f>AA54+AA56+AA58+AA60+AA62</f>
        <v>10</v>
      </c>
      <c r="AB52" s="132">
        <f>AB54+AB58+AB60+AB62</f>
        <v>8</v>
      </c>
      <c r="AC52" s="132">
        <f>AC54+AC58+AC60+AC62</f>
        <v>8</v>
      </c>
      <c r="AD52" s="132">
        <f>AD54+AD58+AD60+AD62</f>
        <v>8</v>
      </c>
      <c r="AE52" s="132">
        <f>AE54+AE58+AE60+AE62</f>
        <v>8</v>
      </c>
      <c r="AF52" s="132">
        <f>AF54+AF58+AF60+AF62</f>
        <v>8</v>
      </c>
      <c r="AG52" s="132">
        <f>AG54+AG58+AG60</f>
        <v>6</v>
      </c>
      <c r="AH52" s="132">
        <f>AH54+AH58+AH60</f>
        <v>6</v>
      </c>
      <c r="AI52" s="132">
        <v>0</v>
      </c>
      <c r="AJ52" s="132">
        <f>AJ54+AJ58+AJ60</f>
        <v>10</v>
      </c>
      <c r="AK52" s="132">
        <f>AK54+AK58+AK60</f>
        <v>10</v>
      </c>
      <c r="AL52" s="132">
        <f>AL54+AL58</f>
        <v>8</v>
      </c>
      <c r="AM52" s="132">
        <f>AM54+AM58</f>
        <v>8</v>
      </c>
      <c r="AN52" s="132">
        <v>0</v>
      </c>
      <c r="AO52" s="132">
        <v>0</v>
      </c>
      <c r="AP52" s="132">
        <f>AP54+AP58</f>
        <v>0</v>
      </c>
      <c r="AQ52" s="132">
        <f t="shared" ref="AQ52:AS53" si="13">AQ54</f>
        <v>0</v>
      </c>
      <c r="AR52" s="132">
        <f t="shared" si="13"/>
        <v>0</v>
      </c>
      <c r="AS52" s="132">
        <f t="shared" si="13"/>
        <v>0</v>
      </c>
      <c r="AT52" s="83" t="s">
        <v>36</v>
      </c>
      <c r="AU52" s="83" t="s">
        <v>36</v>
      </c>
      <c r="AV52" s="129">
        <v>0</v>
      </c>
      <c r="AW52" s="129">
        <v>0</v>
      </c>
      <c r="AX52" s="129">
        <v>0</v>
      </c>
      <c r="AY52" s="129">
        <v>0</v>
      </c>
      <c r="AZ52" s="129">
        <v>0</v>
      </c>
      <c r="BA52" s="129">
        <v>0</v>
      </c>
      <c r="BB52" s="129">
        <v>0</v>
      </c>
      <c r="BC52" s="129">
        <v>0</v>
      </c>
      <c r="BD52" s="129">
        <v>0</v>
      </c>
      <c r="BE52" s="34" t="e">
        <f>SUM(#REF!+#REF!+BE60)</f>
        <v>#REF!</v>
      </c>
      <c r="BF52" s="34" t="e">
        <f>SUM(#REF!+#REF!+BF60)</f>
        <v>#REF!</v>
      </c>
      <c r="BG52" s="132">
        <f>SUM(E52:BD52)</f>
        <v>314</v>
      </c>
      <c r="BH52" s="17"/>
      <c r="BI52" s="17">
        <v>314</v>
      </c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8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32.25" customHeight="1" x14ac:dyDescent="0.2">
      <c r="A53" s="76"/>
      <c r="B53" s="233"/>
      <c r="C53" s="233"/>
      <c r="D53" s="130" t="s">
        <v>12</v>
      </c>
      <c r="E53" s="132">
        <v>0</v>
      </c>
      <c r="F53" s="132">
        <v>0</v>
      </c>
      <c r="G53" s="132">
        <v>0</v>
      </c>
      <c r="H53" s="132">
        <v>0</v>
      </c>
      <c r="I53" s="132">
        <f>I57</f>
        <v>0</v>
      </c>
      <c r="J53" s="132">
        <v>0</v>
      </c>
      <c r="K53" s="132">
        <f t="shared" ref="K53:S53" si="14">K55</f>
        <v>0</v>
      </c>
      <c r="L53" s="132">
        <v>0</v>
      </c>
      <c r="M53" s="132">
        <v>0</v>
      </c>
      <c r="N53" s="132">
        <v>0</v>
      </c>
      <c r="O53" s="132">
        <v>0</v>
      </c>
      <c r="P53" s="132">
        <v>0</v>
      </c>
      <c r="Q53" s="132">
        <f>Q55</f>
        <v>2</v>
      </c>
      <c r="R53" s="132">
        <f t="shared" si="14"/>
        <v>2</v>
      </c>
      <c r="S53" s="132">
        <f t="shared" si="14"/>
        <v>2</v>
      </c>
      <c r="T53" s="132">
        <v>0</v>
      </c>
      <c r="U53" s="132">
        <v>0</v>
      </c>
      <c r="V53" s="131">
        <v>0</v>
      </c>
      <c r="W53" s="131">
        <v>0</v>
      </c>
      <c r="X53" s="132">
        <f>X57</f>
        <v>2</v>
      </c>
      <c r="Y53" s="132">
        <f>Y57</f>
        <v>2</v>
      </c>
      <c r="Z53" s="132">
        <f>Z59</f>
        <v>2</v>
      </c>
      <c r="AA53" s="132">
        <f>AA59</f>
        <v>2</v>
      </c>
      <c r="AB53" s="132">
        <f>AB59</f>
        <v>2</v>
      </c>
      <c r="AC53" s="132">
        <f>AC61</f>
        <v>2</v>
      </c>
      <c r="AD53" s="132">
        <f>AD61</f>
        <v>2</v>
      </c>
      <c r="AE53" s="132">
        <f>AE63</f>
        <v>2</v>
      </c>
      <c r="AF53" s="132">
        <f>AF63</f>
        <v>2</v>
      </c>
      <c r="AG53" s="132">
        <v>0</v>
      </c>
      <c r="AH53" s="132">
        <v>0</v>
      </c>
      <c r="AI53" s="132">
        <v>0</v>
      </c>
      <c r="AJ53" s="132">
        <v>0</v>
      </c>
      <c r="AK53" s="132">
        <f t="shared" ref="AK53:AP53" si="15">AK55</f>
        <v>0</v>
      </c>
      <c r="AL53" s="132">
        <v>0</v>
      </c>
      <c r="AM53" s="132">
        <f t="shared" si="15"/>
        <v>0</v>
      </c>
      <c r="AN53" s="132">
        <f t="shared" si="15"/>
        <v>0</v>
      </c>
      <c r="AO53" s="132">
        <f t="shared" si="15"/>
        <v>0</v>
      </c>
      <c r="AP53" s="132">
        <f t="shared" si="15"/>
        <v>0</v>
      </c>
      <c r="AQ53" s="132">
        <f t="shared" si="13"/>
        <v>0</v>
      </c>
      <c r="AR53" s="132">
        <f t="shared" si="13"/>
        <v>0</v>
      </c>
      <c r="AS53" s="132">
        <f t="shared" si="13"/>
        <v>0</v>
      </c>
      <c r="AT53" s="83" t="s">
        <v>36</v>
      </c>
      <c r="AU53" s="83" t="s">
        <v>36</v>
      </c>
      <c r="AV53" s="129">
        <v>0</v>
      </c>
      <c r="AW53" s="129">
        <v>0</v>
      </c>
      <c r="AX53" s="129">
        <v>0</v>
      </c>
      <c r="AY53" s="129">
        <v>0</v>
      </c>
      <c r="AZ53" s="129">
        <v>0</v>
      </c>
      <c r="BA53" s="129">
        <v>0</v>
      </c>
      <c r="BB53" s="129">
        <v>0</v>
      </c>
      <c r="BC53" s="129">
        <v>0</v>
      </c>
      <c r="BD53" s="129">
        <v>0</v>
      </c>
      <c r="BE53" s="71"/>
      <c r="BF53" s="71"/>
      <c r="BG53" s="132">
        <f t="shared" ref="BG53:BG59" si="16">SUM(E53:BD53)</f>
        <v>24</v>
      </c>
      <c r="BH53" s="17"/>
      <c r="BI53" s="17">
        <v>24</v>
      </c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8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29.25" customHeight="1" x14ac:dyDescent="0.2">
      <c r="A54" s="76"/>
      <c r="B54" s="189" t="s">
        <v>31</v>
      </c>
      <c r="C54" s="189" t="s">
        <v>77</v>
      </c>
      <c r="D54" s="35" t="s">
        <v>11</v>
      </c>
      <c r="E54" s="96">
        <v>4</v>
      </c>
      <c r="F54" s="96">
        <v>4</v>
      </c>
      <c r="G54" s="96">
        <v>2</v>
      </c>
      <c r="H54" s="96">
        <v>4</v>
      </c>
      <c r="I54" s="96">
        <v>2</v>
      </c>
      <c r="J54" s="96">
        <v>2</v>
      </c>
      <c r="K54" s="96">
        <v>2</v>
      </c>
      <c r="L54" s="96">
        <v>2</v>
      </c>
      <c r="M54" s="96">
        <v>2</v>
      </c>
      <c r="N54" s="96">
        <v>2</v>
      </c>
      <c r="O54" s="96">
        <v>2</v>
      </c>
      <c r="P54" s="96">
        <v>2</v>
      </c>
      <c r="Q54" s="96">
        <v>2</v>
      </c>
      <c r="R54" s="96">
        <v>2</v>
      </c>
      <c r="S54" s="96">
        <v>2</v>
      </c>
      <c r="T54" s="96"/>
      <c r="U54" s="96"/>
      <c r="V54" s="131">
        <v>0</v>
      </c>
      <c r="W54" s="131">
        <v>0</v>
      </c>
      <c r="X54" s="35">
        <v>2</v>
      </c>
      <c r="Y54" s="35">
        <v>2</v>
      </c>
      <c r="Z54" s="35">
        <v>2</v>
      </c>
      <c r="AA54" s="35">
        <v>2</v>
      </c>
      <c r="AB54" s="35">
        <v>2</v>
      </c>
      <c r="AC54" s="35">
        <v>2</v>
      </c>
      <c r="AD54" s="35">
        <v>2</v>
      </c>
      <c r="AE54" s="35">
        <v>2</v>
      </c>
      <c r="AF54" s="35">
        <v>2</v>
      </c>
      <c r="AG54" s="35">
        <v>2</v>
      </c>
      <c r="AH54" s="35">
        <v>2</v>
      </c>
      <c r="AI54" s="35" t="s">
        <v>59</v>
      </c>
      <c r="AJ54" s="35">
        <v>4</v>
      </c>
      <c r="AK54" s="35">
        <v>4</v>
      </c>
      <c r="AL54" s="35">
        <v>4</v>
      </c>
      <c r="AM54" s="35">
        <v>4</v>
      </c>
      <c r="AN54" s="35"/>
      <c r="AO54" s="35"/>
      <c r="AP54" s="35"/>
      <c r="AQ54" s="35"/>
      <c r="AR54" s="35"/>
      <c r="AS54" s="35"/>
      <c r="AT54" s="83" t="s">
        <v>36</v>
      </c>
      <c r="AU54" s="83" t="s">
        <v>36</v>
      </c>
      <c r="AV54" s="129">
        <v>0</v>
      </c>
      <c r="AW54" s="129">
        <v>0</v>
      </c>
      <c r="AX54" s="129">
        <v>0</v>
      </c>
      <c r="AY54" s="129">
        <v>0</v>
      </c>
      <c r="AZ54" s="129">
        <v>0</v>
      </c>
      <c r="BA54" s="129">
        <v>0</v>
      </c>
      <c r="BB54" s="129">
        <v>0</v>
      </c>
      <c r="BC54" s="129">
        <v>0</v>
      </c>
      <c r="BD54" s="129">
        <v>0</v>
      </c>
      <c r="BE54" s="36"/>
      <c r="BF54" s="36"/>
      <c r="BG54" s="35">
        <f t="shared" si="16"/>
        <v>74</v>
      </c>
      <c r="BH54" s="17"/>
      <c r="BI54" s="17">
        <v>74</v>
      </c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8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29.25" customHeight="1" x14ac:dyDescent="0.2">
      <c r="A55" s="76"/>
      <c r="B55" s="189"/>
      <c r="C55" s="190"/>
      <c r="D55" s="37" t="s">
        <v>12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 t="s">
        <v>59</v>
      </c>
      <c r="Q55" s="68">
        <v>2</v>
      </c>
      <c r="R55" s="68">
        <v>2</v>
      </c>
      <c r="S55" s="68">
        <v>2</v>
      </c>
      <c r="T55" s="68" t="s">
        <v>59</v>
      </c>
      <c r="U55" s="68" t="s">
        <v>59</v>
      </c>
      <c r="V55" s="131">
        <v>0</v>
      </c>
      <c r="W55" s="131">
        <v>0</v>
      </c>
      <c r="X55" s="37" t="s">
        <v>59</v>
      </c>
      <c r="Y55" s="37" t="s">
        <v>59</v>
      </c>
      <c r="Z55" s="37" t="s">
        <v>59</v>
      </c>
      <c r="AA55" s="37" t="s">
        <v>59</v>
      </c>
      <c r="AB55" s="37" t="s">
        <v>59</v>
      </c>
      <c r="AC55" s="37" t="s">
        <v>59</v>
      </c>
      <c r="AD55" s="37" t="s">
        <v>59</v>
      </c>
      <c r="AE55" s="37" t="s">
        <v>59</v>
      </c>
      <c r="AF55" s="37" t="s">
        <v>59</v>
      </c>
      <c r="AG55" s="37" t="s">
        <v>59</v>
      </c>
      <c r="AH55" s="37"/>
      <c r="AI55" s="37" t="s">
        <v>59</v>
      </c>
      <c r="AJ55" s="37" t="s">
        <v>59</v>
      </c>
      <c r="AK55" s="37"/>
      <c r="AL55" s="37" t="s">
        <v>59</v>
      </c>
      <c r="AM55" s="37"/>
      <c r="AN55" s="37"/>
      <c r="AO55" s="37"/>
      <c r="AP55" s="37"/>
      <c r="AQ55" s="37"/>
      <c r="AR55" s="37"/>
      <c r="AS55" s="37"/>
      <c r="AT55" s="83" t="s">
        <v>36</v>
      </c>
      <c r="AU55" s="83" t="s">
        <v>36</v>
      </c>
      <c r="AV55" s="129">
        <v>0</v>
      </c>
      <c r="AW55" s="129">
        <v>0</v>
      </c>
      <c r="AX55" s="129">
        <v>0</v>
      </c>
      <c r="AY55" s="129">
        <v>0</v>
      </c>
      <c r="AZ55" s="129">
        <v>0</v>
      </c>
      <c r="BA55" s="129">
        <v>0</v>
      </c>
      <c r="BB55" s="129">
        <v>0</v>
      </c>
      <c r="BC55" s="129">
        <v>0</v>
      </c>
      <c r="BD55" s="129">
        <v>0</v>
      </c>
      <c r="BE55" s="38"/>
      <c r="BF55" s="38"/>
      <c r="BG55" s="37">
        <f t="shared" si="16"/>
        <v>6</v>
      </c>
      <c r="BH55" s="17"/>
      <c r="BI55" s="17">
        <v>6</v>
      </c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8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24.75" customHeight="1" x14ac:dyDescent="0.2">
      <c r="A56" s="76"/>
      <c r="B56" s="189" t="s">
        <v>32</v>
      </c>
      <c r="C56" s="189" t="s">
        <v>78</v>
      </c>
      <c r="D56" s="35" t="s">
        <v>11</v>
      </c>
      <c r="E56" s="96">
        <v>2</v>
      </c>
      <c r="F56" s="96">
        <v>2</v>
      </c>
      <c r="G56" s="96">
        <v>2</v>
      </c>
      <c r="H56" s="96">
        <v>2</v>
      </c>
      <c r="I56" s="96">
        <v>2</v>
      </c>
      <c r="J56" s="96">
        <v>2</v>
      </c>
      <c r="K56" s="96">
        <v>2</v>
      </c>
      <c r="L56" s="96">
        <v>2</v>
      </c>
      <c r="M56" s="96">
        <v>2</v>
      </c>
      <c r="N56" s="96">
        <v>2</v>
      </c>
      <c r="O56" s="96">
        <v>2</v>
      </c>
      <c r="P56" s="96">
        <v>2</v>
      </c>
      <c r="Q56" s="96">
        <v>2</v>
      </c>
      <c r="R56" s="96">
        <v>2</v>
      </c>
      <c r="S56" s="96">
        <v>2</v>
      </c>
      <c r="T56" s="96" t="s">
        <v>59</v>
      </c>
      <c r="U56" s="96" t="s">
        <v>59</v>
      </c>
      <c r="V56" s="131">
        <v>0</v>
      </c>
      <c r="W56" s="131">
        <v>0</v>
      </c>
      <c r="X56" s="35">
        <v>2</v>
      </c>
      <c r="Y56" s="35">
        <v>2</v>
      </c>
      <c r="Z56" s="35">
        <v>2</v>
      </c>
      <c r="AA56" s="35">
        <v>2</v>
      </c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83" t="s">
        <v>36</v>
      </c>
      <c r="AU56" s="83" t="s">
        <v>36</v>
      </c>
      <c r="AV56" s="129">
        <v>0</v>
      </c>
      <c r="AW56" s="129">
        <v>0</v>
      </c>
      <c r="AX56" s="129">
        <v>0</v>
      </c>
      <c r="AY56" s="129">
        <v>0</v>
      </c>
      <c r="AZ56" s="129">
        <v>0</v>
      </c>
      <c r="BA56" s="129">
        <v>0</v>
      </c>
      <c r="BB56" s="129">
        <v>0</v>
      </c>
      <c r="BC56" s="129">
        <v>0</v>
      </c>
      <c r="BD56" s="129">
        <v>0</v>
      </c>
      <c r="BE56" s="36"/>
      <c r="BF56" s="36"/>
      <c r="BG56" s="35">
        <f t="shared" si="16"/>
        <v>38</v>
      </c>
      <c r="BH56" s="17"/>
      <c r="BI56" s="17">
        <v>38</v>
      </c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27" customHeight="1" x14ac:dyDescent="0.2">
      <c r="A57" s="76"/>
      <c r="B57" s="189"/>
      <c r="C57" s="190"/>
      <c r="D57" s="37" t="s">
        <v>12</v>
      </c>
      <c r="E57" s="68"/>
      <c r="F57" s="68"/>
      <c r="G57" s="68"/>
      <c r="H57" s="68"/>
      <c r="I57" s="68"/>
      <c r="J57" s="68" t="s">
        <v>59</v>
      </c>
      <c r="K57" s="68"/>
      <c r="L57" s="68"/>
      <c r="M57" s="68"/>
      <c r="N57" s="68"/>
      <c r="O57" s="68"/>
      <c r="P57" s="68" t="s">
        <v>59</v>
      </c>
      <c r="Q57" s="68"/>
      <c r="R57" s="68"/>
      <c r="S57" s="68"/>
      <c r="T57" s="68" t="s">
        <v>59</v>
      </c>
      <c r="U57" s="68" t="s">
        <v>59</v>
      </c>
      <c r="V57" s="131">
        <v>0</v>
      </c>
      <c r="W57" s="131">
        <v>0</v>
      </c>
      <c r="X57" s="37">
        <v>2</v>
      </c>
      <c r="Y57" s="37">
        <v>2</v>
      </c>
      <c r="Z57" s="37" t="s">
        <v>59</v>
      </c>
      <c r="AA57" s="37" t="s">
        <v>59</v>
      </c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83" t="s">
        <v>36</v>
      </c>
      <c r="AU57" s="83" t="s">
        <v>36</v>
      </c>
      <c r="AV57" s="129">
        <v>0</v>
      </c>
      <c r="AW57" s="129">
        <v>0</v>
      </c>
      <c r="AX57" s="129">
        <v>0</v>
      </c>
      <c r="AY57" s="129">
        <v>0</v>
      </c>
      <c r="AZ57" s="129">
        <v>0</v>
      </c>
      <c r="BA57" s="129">
        <v>0</v>
      </c>
      <c r="BB57" s="129">
        <v>0</v>
      </c>
      <c r="BC57" s="129">
        <v>0</v>
      </c>
      <c r="BD57" s="129">
        <v>0</v>
      </c>
      <c r="BE57" s="38"/>
      <c r="BF57" s="38"/>
      <c r="BG57" s="37">
        <f t="shared" si="16"/>
        <v>4</v>
      </c>
      <c r="BH57" s="17"/>
      <c r="BI57" s="17">
        <v>4</v>
      </c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30" customHeight="1" x14ac:dyDescent="0.2">
      <c r="A58" s="76"/>
      <c r="B58" s="176" t="s">
        <v>79</v>
      </c>
      <c r="C58" s="176" t="s">
        <v>80</v>
      </c>
      <c r="D58" s="35" t="s">
        <v>11</v>
      </c>
      <c r="E58" s="96">
        <v>4</v>
      </c>
      <c r="F58" s="96">
        <v>4</v>
      </c>
      <c r="G58" s="96">
        <v>4</v>
      </c>
      <c r="H58" s="96">
        <v>4</v>
      </c>
      <c r="I58" s="96">
        <v>4</v>
      </c>
      <c r="J58" s="96">
        <v>4</v>
      </c>
      <c r="K58" s="96">
        <v>4</v>
      </c>
      <c r="L58" s="96">
        <v>2</v>
      </c>
      <c r="M58" s="96">
        <v>2</v>
      </c>
      <c r="N58" s="96">
        <v>2</v>
      </c>
      <c r="O58" s="96">
        <v>2</v>
      </c>
      <c r="P58" s="96">
        <v>2</v>
      </c>
      <c r="Q58" s="96">
        <v>2</v>
      </c>
      <c r="R58" s="96">
        <v>2</v>
      </c>
      <c r="S58" s="96">
        <v>2</v>
      </c>
      <c r="T58" s="96" t="s">
        <v>59</v>
      </c>
      <c r="U58" s="96" t="s">
        <v>59</v>
      </c>
      <c r="V58" s="131">
        <v>0</v>
      </c>
      <c r="W58" s="131">
        <v>0</v>
      </c>
      <c r="X58" s="35">
        <v>2</v>
      </c>
      <c r="Y58" s="35">
        <v>2</v>
      </c>
      <c r="Z58" s="35">
        <v>2</v>
      </c>
      <c r="AA58" s="35">
        <v>2</v>
      </c>
      <c r="AB58" s="35">
        <v>2</v>
      </c>
      <c r="AC58" s="35">
        <v>2</v>
      </c>
      <c r="AD58" s="35">
        <v>2</v>
      </c>
      <c r="AE58" s="35">
        <v>2</v>
      </c>
      <c r="AF58" s="35">
        <v>2</v>
      </c>
      <c r="AG58" s="35">
        <v>2</v>
      </c>
      <c r="AH58" s="35">
        <v>2</v>
      </c>
      <c r="AI58" s="35" t="s">
        <v>59</v>
      </c>
      <c r="AJ58" s="35">
        <v>4</v>
      </c>
      <c r="AK58" s="35">
        <v>4</v>
      </c>
      <c r="AL58" s="35">
        <v>4</v>
      </c>
      <c r="AM58" s="35">
        <v>4</v>
      </c>
      <c r="AN58" s="35" t="s">
        <v>59</v>
      </c>
      <c r="AO58" s="35" t="s">
        <v>59</v>
      </c>
      <c r="AP58" s="35"/>
      <c r="AQ58" s="35"/>
      <c r="AR58" s="35"/>
      <c r="AS58" s="35"/>
      <c r="AT58" s="83" t="s">
        <v>36</v>
      </c>
      <c r="AU58" s="83" t="s">
        <v>36</v>
      </c>
      <c r="AV58" s="129">
        <v>0</v>
      </c>
      <c r="AW58" s="129">
        <v>0</v>
      </c>
      <c r="AX58" s="129">
        <v>0</v>
      </c>
      <c r="AY58" s="129">
        <v>0</v>
      </c>
      <c r="AZ58" s="129">
        <v>0</v>
      </c>
      <c r="BA58" s="129">
        <v>0</v>
      </c>
      <c r="BB58" s="129">
        <v>0</v>
      </c>
      <c r="BC58" s="129">
        <v>0</v>
      </c>
      <c r="BD58" s="129">
        <v>0</v>
      </c>
      <c r="BE58" s="36"/>
      <c r="BF58" s="36"/>
      <c r="BG58" s="35">
        <f t="shared" si="16"/>
        <v>82</v>
      </c>
      <c r="BH58" s="17"/>
      <c r="BI58" s="17">
        <v>82</v>
      </c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28.5" customHeight="1" x14ac:dyDescent="0.2">
      <c r="A59" s="76"/>
      <c r="B59" s="177"/>
      <c r="C59" s="177"/>
      <c r="D59" s="37" t="s">
        <v>12</v>
      </c>
      <c r="E59" s="68" t="s">
        <v>59</v>
      </c>
      <c r="F59" s="68" t="s">
        <v>59</v>
      </c>
      <c r="G59" s="68" t="s">
        <v>59</v>
      </c>
      <c r="H59" s="68" t="s">
        <v>59</v>
      </c>
      <c r="I59" s="68"/>
      <c r="J59" s="68"/>
      <c r="K59" s="68"/>
      <c r="L59" s="68"/>
      <c r="M59" s="68"/>
      <c r="N59" s="68"/>
      <c r="O59" s="68"/>
      <c r="P59" s="68" t="s">
        <v>59</v>
      </c>
      <c r="Q59" s="68" t="s">
        <v>59</v>
      </c>
      <c r="R59" s="68"/>
      <c r="S59" s="68"/>
      <c r="T59" s="68"/>
      <c r="U59" s="68"/>
      <c r="V59" s="131">
        <v>0</v>
      </c>
      <c r="W59" s="131">
        <v>0</v>
      </c>
      <c r="X59" s="37"/>
      <c r="Y59" s="37"/>
      <c r="Z59" s="37">
        <v>2</v>
      </c>
      <c r="AA59" s="37">
        <v>2</v>
      </c>
      <c r="AB59" s="37">
        <v>2</v>
      </c>
      <c r="AC59" s="37" t="s">
        <v>59</v>
      </c>
      <c r="AD59" s="37" t="s">
        <v>59</v>
      </c>
      <c r="AE59" s="37"/>
      <c r="AF59" s="37"/>
      <c r="AG59" s="37" t="s">
        <v>59</v>
      </c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83" t="s">
        <v>36</v>
      </c>
      <c r="AU59" s="83" t="s">
        <v>36</v>
      </c>
      <c r="AV59" s="129">
        <v>0</v>
      </c>
      <c r="AW59" s="129">
        <v>0</v>
      </c>
      <c r="AX59" s="129">
        <v>0</v>
      </c>
      <c r="AY59" s="129">
        <v>0</v>
      </c>
      <c r="AZ59" s="129">
        <v>0</v>
      </c>
      <c r="BA59" s="129">
        <v>0</v>
      </c>
      <c r="BB59" s="129">
        <v>0</v>
      </c>
      <c r="BC59" s="129">
        <v>0</v>
      </c>
      <c r="BD59" s="129">
        <v>0</v>
      </c>
      <c r="BE59" s="38"/>
      <c r="BF59" s="38"/>
      <c r="BG59" s="37">
        <f t="shared" si="16"/>
        <v>6</v>
      </c>
      <c r="BH59" s="17"/>
      <c r="BI59" s="17">
        <v>6</v>
      </c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27" customHeight="1" x14ac:dyDescent="0.2">
      <c r="A60" s="76"/>
      <c r="B60" s="176" t="s">
        <v>81</v>
      </c>
      <c r="C60" s="176" t="s">
        <v>82</v>
      </c>
      <c r="D60" s="35" t="s">
        <v>11</v>
      </c>
      <c r="E60" s="96">
        <v>2</v>
      </c>
      <c r="F60" s="96">
        <v>2</v>
      </c>
      <c r="G60" s="96">
        <v>2</v>
      </c>
      <c r="H60" s="96">
        <v>2</v>
      </c>
      <c r="I60" s="96">
        <v>4</v>
      </c>
      <c r="J60" s="96">
        <v>4</v>
      </c>
      <c r="K60" s="96">
        <v>4</v>
      </c>
      <c r="L60" s="96">
        <v>4</v>
      </c>
      <c r="M60" s="96">
        <v>2</v>
      </c>
      <c r="N60" s="96">
        <v>2</v>
      </c>
      <c r="O60" s="96">
        <v>2</v>
      </c>
      <c r="P60" s="96">
        <v>2</v>
      </c>
      <c r="Q60" s="96">
        <v>2</v>
      </c>
      <c r="R60" s="96">
        <v>2</v>
      </c>
      <c r="S60" s="96">
        <v>2</v>
      </c>
      <c r="T60" s="96" t="s">
        <v>59</v>
      </c>
      <c r="U60" s="96" t="s">
        <v>59</v>
      </c>
      <c r="V60" s="131">
        <v>0</v>
      </c>
      <c r="W60" s="131">
        <v>0</v>
      </c>
      <c r="X60" s="35">
        <v>2</v>
      </c>
      <c r="Y60" s="35">
        <v>2</v>
      </c>
      <c r="Z60" s="35">
        <v>2</v>
      </c>
      <c r="AA60" s="35">
        <v>2</v>
      </c>
      <c r="AB60" s="35">
        <v>2</v>
      </c>
      <c r="AC60" s="35">
        <v>2</v>
      </c>
      <c r="AD60" s="35">
        <v>2</v>
      </c>
      <c r="AE60" s="35">
        <v>2</v>
      </c>
      <c r="AF60" s="35">
        <v>2</v>
      </c>
      <c r="AG60" s="35">
        <v>2</v>
      </c>
      <c r="AH60" s="35">
        <v>2</v>
      </c>
      <c r="AI60" s="35" t="s">
        <v>59</v>
      </c>
      <c r="AJ60" s="35">
        <v>2</v>
      </c>
      <c r="AK60" s="35">
        <v>2</v>
      </c>
      <c r="AL60" s="35" t="s">
        <v>59</v>
      </c>
      <c r="AM60" s="35" t="s">
        <v>59</v>
      </c>
      <c r="AN60" s="35" t="s">
        <v>59</v>
      </c>
      <c r="AO60" s="35"/>
      <c r="AP60" s="35"/>
      <c r="AQ60" s="35"/>
      <c r="AR60" s="35"/>
      <c r="AS60" s="35"/>
      <c r="AT60" s="83" t="s">
        <v>36</v>
      </c>
      <c r="AU60" s="83" t="s">
        <v>36</v>
      </c>
      <c r="AV60" s="129">
        <v>0</v>
      </c>
      <c r="AW60" s="129">
        <v>0</v>
      </c>
      <c r="AX60" s="129">
        <v>0</v>
      </c>
      <c r="AY60" s="129">
        <v>0</v>
      </c>
      <c r="AZ60" s="129">
        <v>0</v>
      </c>
      <c r="BA60" s="129">
        <v>0</v>
      </c>
      <c r="BB60" s="129">
        <v>0</v>
      </c>
      <c r="BC60" s="129">
        <v>0</v>
      </c>
      <c r="BD60" s="129">
        <v>0</v>
      </c>
      <c r="BE60" s="36"/>
      <c r="BF60" s="36"/>
      <c r="BG60" s="35">
        <f t="shared" ref="BG60:BG61" si="17">SUM(E60:BD60)</f>
        <v>64</v>
      </c>
      <c r="BH60" s="17"/>
      <c r="BI60" s="17">
        <v>64</v>
      </c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27" customHeight="1" x14ac:dyDescent="0.2">
      <c r="A61" s="76"/>
      <c r="B61" s="177"/>
      <c r="C61" s="177"/>
      <c r="D61" s="37" t="s">
        <v>12</v>
      </c>
      <c r="E61" s="68"/>
      <c r="F61" s="68"/>
      <c r="G61" s="68"/>
      <c r="H61" s="68"/>
      <c r="I61" s="68"/>
      <c r="J61" s="68"/>
      <c r="K61" s="68"/>
      <c r="L61" s="68" t="s">
        <v>59</v>
      </c>
      <c r="M61" s="68"/>
      <c r="N61" s="68" t="s">
        <v>59</v>
      </c>
      <c r="O61" s="68"/>
      <c r="P61" s="68" t="s">
        <v>59</v>
      </c>
      <c r="Q61" s="68" t="s">
        <v>59</v>
      </c>
      <c r="R61" s="68"/>
      <c r="S61" s="68"/>
      <c r="T61" s="68" t="s">
        <v>59</v>
      </c>
      <c r="U61" s="68"/>
      <c r="V61" s="131">
        <v>0</v>
      </c>
      <c r="W61" s="131">
        <v>0</v>
      </c>
      <c r="X61" s="37"/>
      <c r="Y61" s="37"/>
      <c r="Z61" s="37"/>
      <c r="AA61" s="37"/>
      <c r="AB61" s="37" t="s">
        <v>59</v>
      </c>
      <c r="AC61" s="37">
        <v>2</v>
      </c>
      <c r="AD61" s="37">
        <v>2</v>
      </c>
      <c r="AE61" s="37"/>
      <c r="AF61" s="37"/>
      <c r="AG61" s="37"/>
      <c r="AH61" s="37" t="s">
        <v>59</v>
      </c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83" t="s">
        <v>36</v>
      </c>
      <c r="AU61" s="83" t="s">
        <v>36</v>
      </c>
      <c r="AV61" s="129">
        <v>0</v>
      </c>
      <c r="AW61" s="129">
        <v>0</v>
      </c>
      <c r="AX61" s="129">
        <v>0</v>
      </c>
      <c r="AY61" s="129">
        <v>0</v>
      </c>
      <c r="AZ61" s="129">
        <v>0</v>
      </c>
      <c r="BA61" s="129">
        <v>0</v>
      </c>
      <c r="BB61" s="129">
        <v>0</v>
      </c>
      <c r="BC61" s="129">
        <v>0</v>
      </c>
      <c r="BD61" s="129">
        <v>0</v>
      </c>
      <c r="BE61" s="38"/>
      <c r="BF61" s="38"/>
      <c r="BG61" s="37">
        <f t="shared" si="17"/>
        <v>4</v>
      </c>
      <c r="BH61" s="17"/>
      <c r="BI61" s="17">
        <v>4</v>
      </c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27" customHeight="1" x14ac:dyDescent="0.2">
      <c r="A62" s="76"/>
      <c r="B62" s="174" t="s">
        <v>126</v>
      </c>
      <c r="C62" s="176" t="s">
        <v>84</v>
      </c>
      <c r="D62" s="35" t="s">
        <v>11</v>
      </c>
      <c r="E62" s="96">
        <v>2</v>
      </c>
      <c r="F62" s="96">
        <v>2</v>
      </c>
      <c r="G62" s="96">
        <v>2</v>
      </c>
      <c r="H62" s="96">
        <v>2</v>
      </c>
      <c r="I62" s="96">
        <v>2</v>
      </c>
      <c r="J62" s="96">
        <v>2</v>
      </c>
      <c r="K62" s="96">
        <v>2</v>
      </c>
      <c r="L62" s="96">
        <v>2</v>
      </c>
      <c r="M62" s="96">
        <v>4</v>
      </c>
      <c r="N62" s="96">
        <v>4</v>
      </c>
      <c r="O62" s="96">
        <v>4</v>
      </c>
      <c r="P62" s="96">
        <v>4</v>
      </c>
      <c r="Q62" s="96">
        <v>2</v>
      </c>
      <c r="R62" s="96">
        <v>2</v>
      </c>
      <c r="S62" s="96">
        <v>2</v>
      </c>
      <c r="T62" s="96" t="s">
        <v>59</v>
      </c>
      <c r="U62" s="96" t="s">
        <v>59</v>
      </c>
      <c r="V62" s="131">
        <v>0</v>
      </c>
      <c r="W62" s="131">
        <v>0</v>
      </c>
      <c r="X62" s="35">
        <v>2</v>
      </c>
      <c r="Y62" s="35">
        <v>2</v>
      </c>
      <c r="Z62" s="35">
        <v>2</v>
      </c>
      <c r="AA62" s="35">
        <v>2</v>
      </c>
      <c r="AB62" s="35">
        <v>2</v>
      </c>
      <c r="AC62" s="35">
        <v>2</v>
      </c>
      <c r="AD62" s="35">
        <v>2</v>
      </c>
      <c r="AE62" s="35">
        <v>2</v>
      </c>
      <c r="AF62" s="35">
        <v>2</v>
      </c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83" t="s">
        <v>36</v>
      </c>
      <c r="AU62" s="83" t="s">
        <v>36</v>
      </c>
      <c r="AV62" s="129">
        <v>0</v>
      </c>
      <c r="AW62" s="129">
        <v>0</v>
      </c>
      <c r="AX62" s="129">
        <v>0</v>
      </c>
      <c r="AY62" s="129">
        <v>0</v>
      </c>
      <c r="AZ62" s="129">
        <v>0</v>
      </c>
      <c r="BA62" s="129">
        <v>0</v>
      </c>
      <c r="BB62" s="129">
        <v>0</v>
      </c>
      <c r="BC62" s="129">
        <v>0</v>
      </c>
      <c r="BD62" s="129">
        <v>0</v>
      </c>
      <c r="BE62" s="36"/>
      <c r="BF62" s="36"/>
      <c r="BG62" s="35">
        <f>SUM(D62:BC62)</f>
        <v>56</v>
      </c>
      <c r="BH62" s="17"/>
      <c r="BI62" s="17">
        <v>56</v>
      </c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27" customHeight="1" x14ac:dyDescent="0.2">
      <c r="A63" s="76"/>
      <c r="B63" s="175"/>
      <c r="C63" s="177"/>
      <c r="D63" s="37" t="s">
        <v>12</v>
      </c>
      <c r="E63" s="68"/>
      <c r="F63" s="68"/>
      <c r="G63" s="68"/>
      <c r="H63" s="68"/>
      <c r="I63" s="68"/>
      <c r="J63" s="68"/>
      <c r="K63" s="68"/>
      <c r="L63" s="68"/>
      <c r="M63" s="68" t="s">
        <v>59</v>
      </c>
      <c r="N63" s="68" t="s">
        <v>59</v>
      </c>
      <c r="O63" s="68" t="s">
        <v>59</v>
      </c>
      <c r="P63" s="68"/>
      <c r="Q63" s="68"/>
      <c r="R63" s="68"/>
      <c r="S63" s="68"/>
      <c r="T63" s="68" t="s">
        <v>59</v>
      </c>
      <c r="U63" s="68" t="s">
        <v>59</v>
      </c>
      <c r="V63" s="131">
        <v>0</v>
      </c>
      <c r="W63" s="131">
        <v>0</v>
      </c>
      <c r="X63" s="37" t="s">
        <v>59</v>
      </c>
      <c r="Y63" s="37" t="s">
        <v>59</v>
      </c>
      <c r="Z63" s="37" t="s">
        <v>59</v>
      </c>
      <c r="AA63" s="37"/>
      <c r="AB63" s="37"/>
      <c r="AC63" s="37"/>
      <c r="AD63" s="37"/>
      <c r="AE63" s="37">
        <v>2</v>
      </c>
      <c r="AF63" s="37">
        <v>2</v>
      </c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83" t="s">
        <v>36</v>
      </c>
      <c r="AU63" s="83" t="s">
        <v>36</v>
      </c>
      <c r="AV63" s="129">
        <v>0</v>
      </c>
      <c r="AW63" s="129">
        <v>0</v>
      </c>
      <c r="AX63" s="129">
        <v>0</v>
      </c>
      <c r="AY63" s="129">
        <v>0</v>
      </c>
      <c r="AZ63" s="129">
        <v>0</v>
      </c>
      <c r="BA63" s="129">
        <v>0</v>
      </c>
      <c r="BB63" s="129">
        <v>0</v>
      </c>
      <c r="BC63" s="129">
        <v>0</v>
      </c>
      <c r="BD63" s="129">
        <v>0</v>
      </c>
      <c r="BE63" s="38"/>
      <c r="BF63" s="38"/>
      <c r="BG63" s="37">
        <f>SUM(E63:AV63)</f>
        <v>4</v>
      </c>
      <c r="BH63" s="17"/>
      <c r="BI63" s="17">
        <v>4</v>
      </c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31.5" customHeight="1" x14ac:dyDescent="0.2">
      <c r="A64" s="76"/>
      <c r="B64" s="234" t="s">
        <v>13</v>
      </c>
      <c r="C64" s="229" t="s">
        <v>27</v>
      </c>
      <c r="D64" s="124" t="s">
        <v>11</v>
      </c>
      <c r="E64" s="125">
        <f t="shared" ref="E64:Q64" si="18">E66+E74</f>
        <v>14</v>
      </c>
      <c r="F64" s="125">
        <f t="shared" si="18"/>
        <v>14</v>
      </c>
      <c r="G64" s="125">
        <f t="shared" si="18"/>
        <v>14</v>
      </c>
      <c r="H64" s="125">
        <f t="shared" si="18"/>
        <v>12</v>
      </c>
      <c r="I64" s="125">
        <f t="shared" si="18"/>
        <v>10</v>
      </c>
      <c r="J64" s="125">
        <f t="shared" si="18"/>
        <v>10</v>
      </c>
      <c r="K64" s="125">
        <f t="shared" si="18"/>
        <v>10</v>
      </c>
      <c r="L64" s="125">
        <f t="shared" si="18"/>
        <v>12</v>
      </c>
      <c r="M64" s="125">
        <f t="shared" si="18"/>
        <v>12</v>
      </c>
      <c r="N64" s="125">
        <f t="shared" si="18"/>
        <v>12</v>
      </c>
      <c r="O64" s="125">
        <f t="shared" si="18"/>
        <v>12</v>
      </c>
      <c r="P64" s="125">
        <f t="shared" si="18"/>
        <v>12</v>
      </c>
      <c r="Q64" s="125">
        <f t="shared" si="18"/>
        <v>14</v>
      </c>
      <c r="R64" s="125">
        <f>R66+R74</f>
        <v>14</v>
      </c>
      <c r="S64" s="125">
        <f>S66+S74</f>
        <v>16</v>
      </c>
      <c r="T64" s="125">
        <f>T66+T74</f>
        <v>36</v>
      </c>
      <c r="U64" s="125">
        <f>U66+U74</f>
        <v>36</v>
      </c>
      <c r="V64" s="131">
        <v>0</v>
      </c>
      <c r="W64" s="131">
        <v>0</v>
      </c>
      <c r="X64" s="125">
        <f t="shared" ref="X64:AG64" si="19">X66+X74</f>
        <v>14</v>
      </c>
      <c r="Y64" s="125">
        <f t="shared" si="19"/>
        <v>14</v>
      </c>
      <c r="Z64" s="125">
        <f t="shared" si="19"/>
        <v>14</v>
      </c>
      <c r="AA64" s="125">
        <f t="shared" si="19"/>
        <v>14</v>
      </c>
      <c r="AB64" s="125">
        <f t="shared" si="19"/>
        <v>10</v>
      </c>
      <c r="AC64" s="125">
        <f t="shared" si="19"/>
        <v>12</v>
      </c>
      <c r="AD64" s="125">
        <f t="shared" si="19"/>
        <v>12</v>
      </c>
      <c r="AE64" s="125">
        <f t="shared" si="19"/>
        <v>12</v>
      </c>
      <c r="AF64" s="125">
        <f t="shared" si="19"/>
        <v>14</v>
      </c>
      <c r="AG64" s="125">
        <f t="shared" si="19"/>
        <v>16</v>
      </c>
      <c r="AH64" s="125">
        <f>AH66+AH74</f>
        <v>14</v>
      </c>
      <c r="AI64" s="125">
        <f>AI74</f>
        <v>36</v>
      </c>
      <c r="AJ64" s="125">
        <f>AJ66+AJ74</f>
        <v>16</v>
      </c>
      <c r="AK64" s="125">
        <f>AK66+AK74</f>
        <v>18</v>
      </c>
      <c r="AL64" s="125">
        <f>AL66+AL74</f>
        <v>24</v>
      </c>
      <c r="AM64" s="125">
        <f>AM66+AM74</f>
        <v>24</v>
      </c>
      <c r="AN64" s="125">
        <f>AN74</f>
        <v>36</v>
      </c>
      <c r="AO64" s="125">
        <f>AO66+AO74</f>
        <v>36</v>
      </c>
      <c r="AP64" s="125">
        <f>AP66+AP74</f>
        <v>36</v>
      </c>
      <c r="AQ64" s="125">
        <f>AQ66+AQ74</f>
        <v>36</v>
      </c>
      <c r="AR64" s="125">
        <f>AR66+AR74</f>
        <v>36</v>
      </c>
      <c r="AS64" s="125">
        <f>AS66+AS74</f>
        <v>36</v>
      </c>
      <c r="AT64" s="83">
        <f>AT66</f>
        <v>36</v>
      </c>
      <c r="AU64" s="83">
        <f>AU66</f>
        <v>2</v>
      </c>
      <c r="AV64" s="129">
        <v>0</v>
      </c>
      <c r="AW64" s="129">
        <v>0</v>
      </c>
      <c r="AX64" s="129">
        <v>0</v>
      </c>
      <c r="AY64" s="129">
        <v>0</v>
      </c>
      <c r="AZ64" s="129">
        <v>0</v>
      </c>
      <c r="BA64" s="129">
        <v>0</v>
      </c>
      <c r="BB64" s="129">
        <v>0</v>
      </c>
      <c r="BC64" s="129">
        <v>0</v>
      </c>
      <c r="BD64" s="129">
        <v>0</v>
      </c>
      <c r="BE64" s="72" t="e">
        <f>SUM(BE66+BE74+#REF!+#REF!)</f>
        <v>#REF!</v>
      </c>
      <c r="BF64" s="72" t="e">
        <f>SUM(BF66+BF74+#REF!+#REF!)</f>
        <v>#REF!</v>
      </c>
      <c r="BG64" s="72">
        <f t="shared" ref="BG64:BG67" si="20">SUM(E64:BD64)</f>
        <v>778</v>
      </c>
      <c r="BH64" s="17"/>
      <c r="BI64" s="17">
        <v>778</v>
      </c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30.75" customHeight="1" x14ac:dyDescent="0.2">
      <c r="A65" s="76"/>
      <c r="B65" s="234"/>
      <c r="C65" s="229"/>
      <c r="D65" s="124" t="s">
        <v>12</v>
      </c>
      <c r="E65" s="125">
        <f>E67+E75</f>
        <v>2</v>
      </c>
      <c r="F65" s="125">
        <f>F67+F75</f>
        <v>2</v>
      </c>
      <c r="G65" s="125">
        <f>G67+G75</f>
        <v>2</v>
      </c>
      <c r="H65" s="125">
        <f>H71+H77</f>
        <v>2</v>
      </c>
      <c r="I65" s="125">
        <f t="shared" ref="I65:Q65" si="21">I67+I75</f>
        <v>2</v>
      </c>
      <c r="J65" s="125">
        <f t="shared" si="21"/>
        <v>2</v>
      </c>
      <c r="K65" s="125">
        <f t="shared" si="21"/>
        <v>2</v>
      </c>
      <c r="L65" s="125">
        <f t="shared" si="21"/>
        <v>2</v>
      </c>
      <c r="M65" s="125">
        <f t="shared" si="21"/>
        <v>2</v>
      </c>
      <c r="N65" s="125">
        <f t="shared" si="21"/>
        <v>2</v>
      </c>
      <c r="O65" s="125">
        <f t="shared" si="21"/>
        <v>2</v>
      </c>
      <c r="P65" s="125">
        <f t="shared" si="21"/>
        <v>2</v>
      </c>
      <c r="Q65" s="125">
        <f t="shared" si="21"/>
        <v>0</v>
      </c>
      <c r="R65" s="125">
        <v>0</v>
      </c>
      <c r="S65" s="125">
        <v>0</v>
      </c>
      <c r="T65" s="125">
        <f>T67+T75</f>
        <v>0</v>
      </c>
      <c r="U65" s="125">
        <f>U67+U75</f>
        <v>0</v>
      </c>
      <c r="V65" s="131">
        <v>0</v>
      </c>
      <c r="W65" s="131">
        <v>0</v>
      </c>
      <c r="X65" s="125">
        <f t="shared" ref="X65:AG65" si="22">X67+X75</f>
        <v>0</v>
      </c>
      <c r="Y65" s="125">
        <f t="shared" si="22"/>
        <v>0</v>
      </c>
      <c r="Z65" s="125">
        <f t="shared" si="22"/>
        <v>0</v>
      </c>
      <c r="AA65" s="125">
        <f t="shared" si="22"/>
        <v>0</v>
      </c>
      <c r="AB65" s="125">
        <f t="shared" si="22"/>
        <v>0</v>
      </c>
      <c r="AC65" s="125">
        <f t="shared" si="22"/>
        <v>0</v>
      </c>
      <c r="AD65" s="125">
        <f t="shared" si="22"/>
        <v>0</v>
      </c>
      <c r="AE65" s="125">
        <f t="shared" si="22"/>
        <v>0</v>
      </c>
      <c r="AF65" s="125">
        <f t="shared" si="22"/>
        <v>0</v>
      </c>
      <c r="AG65" s="125">
        <f t="shared" si="22"/>
        <v>0</v>
      </c>
      <c r="AH65" s="125">
        <f>SUM(AH67+AH75)</f>
        <v>0</v>
      </c>
      <c r="AI65" s="125">
        <v>0</v>
      </c>
      <c r="AJ65" s="125">
        <v>0</v>
      </c>
      <c r="AK65" s="125">
        <v>0</v>
      </c>
      <c r="AL65" s="125">
        <v>0</v>
      </c>
      <c r="AM65" s="125">
        <v>0</v>
      </c>
      <c r="AN65" s="125">
        <v>0</v>
      </c>
      <c r="AO65" s="125">
        <f>SUM(AO67+AO75)</f>
        <v>0</v>
      </c>
      <c r="AP65" s="125">
        <f>AP75</f>
        <v>0</v>
      </c>
      <c r="AQ65" s="125">
        <f>SUM(AQ67+AQ75)</f>
        <v>0</v>
      </c>
      <c r="AR65" s="125">
        <f>AR75</f>
        <v>0</v>
      </c>
      <c r="AS65" s="125">
        <f>SUM(AS67+AS75)</f>
        <v>0</v>
      </c>
      <c r="AT65" s="83" t="str">
        <f>AT75</f>
        <v>*</v>
      </c>
      <c r="AU65" s="83">
        <f>AU66</f>
        <v>2</v>
      </c>
      <c r="AV65" s="129">
        <v>0</v>
      </c>
      <c r="AW65" s="129">
        <v>0</v>
      </c>
      <c r="AX65" s="129">
        <v>0</v>
      </c>
      <c r="AY65" s="129">
        <v>0</v>
      </c>
      <c r="AZ65" s="129">
        <v>0</v>
      </c>
      <c r="BA65" s="129">
        <v>0</v>
      </c>
      <c r="BB65" s="129">
        <v>0</v>
      </c>
      <c r="BC65" s="129">
        <v>0</v>
      </c>
      <c r="BD65" s="129">
        <v>0</v>
      </c>
      <c r="BE65" s="73"/>
      <c r="BF65" s="73"/>
      <c r="BG65" s="72">
        <f t="shared" si="20"/>
        <v>26</v>
      </c>
      <c r="BH65" s="17"/>
      <c r="BI65" s="17"/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31.5" customHeight="1" x14ac:dyDescent="0.2">
      <c r="A66" s="76"/>
      <c r="B66" s="230" t="s">
        <v>18</v>
      </c>
      <c r="C66" s="203" t="s">
        <v>48</v>
      </c>
      <c r="D66" s="122" t="s">
        <v>11</v>
      </c>
      <c r="E66" s="123">
        <f t="shared" ref="E66:S66" si="23">E68+E70</f>
        <v>8</v>
      </c>
      <c r="F66" s="123">
        <f t="shared" si="23"/>
        <v>8</v>
      </c>
      <c r="G66" s="123">
        <f t="shared" si="23"/>
        <v>8</v>
      </c>
      <c r="H66" s="123">
        <f t="shared" si="23"/>
        <v>8</v>
      </c>
      <c r="I66" s="123">
        <f t="shared" si="23"/>
        <v>6</v>
      </c>
      <c r="J66" s="123">
        <f t="shared" si="23"/>
        <v>6</v>
      </c>
      <c r="K66" s="123">
        <f t="shared" si="23"/>
        <v>6</v>
      </c>
      <c r="L66" s="123">
        <f t="shared" si="23"/>
        <v>6</v>
      </c>
      <c r="M66" s="123">
        <f t="shared" si="23"/>
        <v>6</v>
      </c>
      <c r="N66" s="123">
        <f t="shared" si="23"/>
        <v>6</v>
      </c>
      <c r="O66" s="123">
        <f t="shared" si="23"/>
        <v>6</v>
      </c>
      <c r="P66" s="123">
        <f t="shared" si="23"/>
        <v>6</v>
      </c>
      <c r="Q66" s="123">
        <f t="shared" si="23"/>
        <v>8</v>
      </c>
      <c r="R66" s="123">
        <f t="shared" si="23"/>
        <v>8</v>
      </c>
      <c r="S66" s="123">
        <f t="shared" si="23"/>
        <v>10</v>
      </c>
      <c r="T66" s="123">
        <v>0</v>
      </c>
      <c r="U66" s="123">
        <f>U72</f>
        <v>36</v>
      </c>
      <c r="V66" s="131">
        <v>0</v>
      </c>
      <c r="W66" s="131">
        <v>0</v>
      </c>
      <c r="X66" s="123">
        <f t="shared" ref="X66:AH66" si="24">X68+X70</f>
        <v>8</v>
      </c>
      <c r="Y66" s="123">
        <f t="shared" si="24"/>
        <v>8</v>
      </c>
      <c r="Z66" s="123">
        <f t="shared" si="24"/>
        <v>8</v>
      </c>
      <c r="AA66" s="123">
        <f t="shared" si="24"/>
        <v>8</v>
      </c>
      <c r="AB66" s="123">
        <f t="shared" si="24"/>
        <v>6</v>
      </c>
      <c r="AC66" s="123">
        <f t="shared" si="24"/>
        <v>8</v>
      </c>
      <c r="AD66" s="123">
        <f t="shared" si="24"/>
        <v>6</v>
      </c>
      <c r="AE66" s="123">
        <f t="shared" si="24"/>
        <v>6</v>
      </c>
      <c r="AF66" s="123">
        <f t="shared" si="24"/>
        <v>6</v>
      </c>
      <c r="AG66" s="123">
        <f t="shared" si="24"/>
        <v>10</v>
      </c>
      <c r="AH66" s="123">
        <f t="shared" si="24"/>
        <v>8</v>
      </c>
      <c r="AI66" s="123">
        <v>0</v>
      </c>
      <c r="AJ66" s="123">
        <f>AJ68+AJ70</f>
        <v>6</v>
      </c>
      <c r="AK66" s="123">
        <f>AK68+AK70</f>
        <v>6</v>
      </c>
      <c r="AL66" s="123">
        <f>AL68+AL70</f>
        <v>8</v>
      </c>
      <c r="AM66" s="123">
        <f>AM68+AM70</f>
        <v>8</v>
      </c>
      <c r="AN66" s="123">
        <v>0</v>
      </c>
      <c r="AO66" s="123">
        <v>0</v>
      </c>
      <c r="AP66" s="123">
        <v>0</v>
      </c>
      <c r="AQ66" s="123">
        <f>AQ68+AQ70</f>
        <v>20</v>
      </c>
      <c r="AR66" s="123">
        <f>AR73</f>
        <v>36</v>
      </c>
      <c r="AS66" s="123">
        <f>AS73</f>
        <v>36</v>
      </c>
      <c r="AT66" s="83">
        <f>AT73</f>
        <v>36</v>
      </c>
      <c r="AU66" s="83">
        <f>AU68</f>
        <v>2</v>
      </c>
      <c r="AV66" s="129">
        <v>0</v>
      </c>
      <c r="AW66" s="129">
        <v>0</v>
      </c>
      <c r="AX66" s="129">
        <v>0</v>
      </c>
      <c r="AY66" s="129">
        <v>0</v>
      </c>
      <c r="AZ66" s="129">
        <v>0</v>
      </c>
      <c r="BA66" s="129">
        <v>0</v>
      </c>
      <c r="BB66" s="129">
        <v>0</v>
      </c>
      <c r="BC66" s="129">
        <v>0</v>
      </c>
      <c r="BD66" s="129">
        <v>0</v>
      </c>
      <c r="BE66" s="84" t="e">
        <f>SUM(#REF!+BE70+BE72+#REF!)</f>
        <v>#REF!</v>
      </c>
      <c r="BF66" s="84" t="e">
        <f>SUM(#REF!+BF70+BF72+#REF!)</f>
        <v>#REF!</v>
      </c>
      <c r="BG66" s="122">
        <f t="shared" si="20"/>
        <v>382</v>
      </c>
      <c r="BH66" s="17"/>
      <c r="BI66" s="17">
        <v>382</v>
      </c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28.5" customHeight="1" x14ac:dyDescent="0.2">
      <c r="A67" s="76"/>
      <c r="B67" s="230"/>
      <c r="C67" s="203"/>
      <c r="D67" s="122" t="s">
        <v>12</v>
      </c>
      <c r="E67" s="123">
        <f>E69</f>
        <v>2</v>
      </c>
      <c r="F67" s="123">
        <f>F69</f>
        <v>2</v>
      </c>
      <c r="G67" s="123">
        <f>G69</f>
        <v>2</v>
      </c>
      <c r="H67" s="123">
        <f t="shared" ref="H67:J67" si="25">H71</f>
        <v>2</v>
      </c>
      <c r="I67" s="123">
        <f t="shared" si="25"/>
        <v>2</v>
      </c>
      <c r="J67" s="123">
        <f t="shared" si="25"/>
        <v>2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31">
        <v>0</v>
      </c>
      <c r="W67" s="131">
        <v>0</v>
      </c>
      <c r="X67" s="123">
        <v>0</v>
      </c>
      <c r="Y67" s="123">
        <v>0</v>
      </c>
      <c r="Z67" s="123">
        <v>0</v>
      </c>
      <c r="AA67" s="123">
        <v>0</v>
      </c>
      <c r="AB67" s="123">
        <v>0</v>
      </c>
      <c r="AC67" s="123">
        <v>0</v>
      </c>
      <c r="AD67" s="123">
        <v>0</v>
      </c>
      <c r="AE67" s="123">
        <v>0</v>
      </c>
      <c r="AF67" s="123">
        <v>0</v>
      </c>
      <c r="AG67" s="123">
        <v>0</v>
      </c>
      <c r="AH67" s="123">
        <v>0</v>
      </c>
      <c r="AI67" s="123">
        <v>0</v>
      </c>
      <c r="AJ67" s="123">
        <v>0</v>
      </c>
      <c r="AK67" s="123">
        <v>0</v>
      </c>
      <c r="AL67" s="123">
        <v>0</v>
      </c>
      <c r="AM67" s="123">
        <v>0</v>
      </c>
      <c r="AN67" s="123">
        <v>0</v>
      </c>
      <c r="AO67" s="123">
        <v>0</v>
      </c>
      <c r="AP67" s="123">
        <v>0</v>
      </c>
      <c r="AQ67" s="123">
        <v>0</v>
      </c>
      <c r="AR67" s="123">
        <v>0</v>
      </c>
      <c r="AS67" s="123">
        <v>0</v>
      </c>
      <c r="AT67" s="83" t="s">
        <v>36</v>
      </c>
      <c r="AU67" s="83" t="s">
        <v>36</v>
      </c>
      <c r="AV67" s="129">
        <v>0</v>
      </c>
      <c r="AW67" s="129">
        <v>0</v>
      </c>
      <c r="AX67" s="129">
        <v>0</v>
      </c>
      <c r="AY67" s="129">
        <v>0</v>
      </c>
      <c r="AZ67" s="129">
        <v>0</v>
      </c>
      <c r="BA67" s="129">
        <v>0</v>
      </c>
      <c r="BB67" s="129">
        <v>0</v>
      </c>
      <c r="BC67" s="129">
        <v>0</v>
      </c>
      <c r="BD67" s="129">
        <v>0</v>
      </c>
      <c r="BE67" s="70"/>
      <c r="BF67" s="70"/>
      <c r="BG67" s="123">
        <f t="shared" si="20"/>
        <v>12</v>
      </c>
      <c r="BH67" s="17"/>
      <c r="BI67" s="17"/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28.5" customHeight="1" x14ac:dyDescent="0.2">
      <c r="A68" s="76"/>
      <c r="B68" s="241" t="s">
        <v>128</v>
      </c>
      <c r="C68" s="241" t="s">
        <v>124</v>
      </c>
      <c r="D68" s="35" t="s">
        <v>11</v>
      </c>
      <c r="E68" s="96">
        <v>4</v>
      </c>
      <c r="F68" s="96">
        <v>4</v>
      </c>
      <c r="G68" s="96">
        <v>4</v>
      </c>
      <c r="H68" s="96">
        <v>4</v>
      </c>
      <c r="I68" s="96">
        <v>4</v>
      </c>
      <c r="J68" s="96">
        <v>4</v>
      </c>
      <c r="K68" s="96">
        <v>4</v>
      </c>
      <c r="L68" s="96">
        <v>4</v>
      </c>
      <c r="M68" s="96">
        <v>4</v>
      </c>
      <c r="N68" s="96">
        <v>4</v>
      </c>
      <c r="O68" s="96">
        <v>4</v>
      </c>
      <c r="P68" s="96">
        <v>4</v>
      </c>
      <c r="Q68" s="96">
        <v>4</v>
      </c>
      <c r="R68" s="96">
        <v>4</v>
      </c>
      <c r="S68" s="96">
        <v>4</v>
      </c>
      <c r="T68" s="96" t="s">
        <v>59</v>
      </c>
      <c r="U68" s="96"/>
      <c r="V68" s="131">
        <v>0</v>
      </c>
      <c r="W68" s="131">
        <v>0</v>
      </c>
      <c r="X68" s="96">
        <v>4</v>
      </c>
      <c r="Y68" s="96">
        <v>4</v>
      </c>
      <c r="Z68" s="96">
        <v>4</v>
      </c>
      <c r="AA68" s="96">
        <v>4</v>
      </c>
      <c r="AB68" s="96">
        <v>4</v>
      </c>
      <c r="AC68" s="96">
        <v>4</v>
      </c>
      <c r="AD68" s="96">
        <v>2</v>
      </c>
      <c r="AE68" s="96">
        <v>2</v>
      </c>
      <c r="AF68" s="96">
        <v>2</v>
      </c>
      <c r="AG68" s="96">
        <v>6</v>
      </c>
      <c r="AH68" s="96">
        <v>4</v>
      </c>
      <c r="AI68" s="96"/>
      <c r="AJ68" s="96">
        <v>4</v>
      </c>
      <c r="AK68" s="96">
        <v>4</v>
      </c>
      <c r="AL68" s="96">
        <v>6</v>
      </c>
      <c r="AM68" s="96">
        <v>6</v>
      </c>
      <c r="AN68" s="96"/>
      <c r="AO68" s="96"/>
      <c r="AP68" s="96"/>
      <c r="AQ68" s="96">
        <v>12</v>
      </c>
      <c r="AR68" s="96"/>
      <c r="AS68" s="96"/>
      <c r="AT68" s="107" t="s">
        <v>59</v>
      </c>
      <c r="AU68" s="107">
        <v>2</v>
      </c>
      <c r="AV68" s="129">
        <v>0</v>
      </c>
      <c r="AW68" s="129">
        <v>0</v>
      </c>
      <c r="AX68" s="129">
        <v>0</v>
      </c>
      <c r="AY68" s="129">
        <v>0</v>
      </c>
      <c r="AZ68" s="129">
        <v>0</v>
      </c>
      <c r="BA68" s="129">
        <v>0</v>
      </c>
      <c r="BB68" s="129">
        <v>0</v>
      </c>
      <c r="BC68" s="129">
        <v>0</v>
      </c>
      <c r="BD68" s="129">
        <v>0</v>
      </c>
      <c r="BE68" s="70"/>
      <c r="BF68" s="70"/>
      <c r="BG68" s="96">
        <f>SUM(E68:AW68)</f>
        <v>134</v>
      </c>
      <c r="BH68" s="17"/>
      <c r="BI68" s="17">
        <v>134</v>
      </c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28.5" customHeight="1" x14ac:dyDescent="0.2">
      <c r="A69" s="76"/>
      <c r="B69" s="242"/>
      <c r="C69" s="242"/>
      <c r="D69" s="37" t="s">
        <v>12</v>
      </c>
      <c r="E69" s="68">
        <v>2</v>
      </c>
      <c r="F69" s="68">
        <v>2</v>
      </c>
      <c r="G69" s="68">
        <v>2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119"/>
      <c r="V69" s="131">
        <v>0</v>
      </c>
      <c r="W69" s="131">
        <v>0</v>
      </c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83" t="s">
        <v>36</v>
      </c>
      <c r="AU69" s="83" t="s">
        <v>36</v>
      </c>
      <c r="AV69" s="129">
        <v>0</v>
      </c>
      <c r="AW69" s="129">
        <v>0</v>
      </c>
      <c r="AX69" s="129">
        <v>0</v>
      </c>
      <c r="AY69" s="129">
        <v>0</v>
      </c>
      <c r="AZ69" s="129">
        <v>0</v>
      </c>
      <c r="BA69" s="129">
        <v>0</v>
      </c>
      <c r="BB69" s="129">
        <v>0</v>
      </c>
      <c r="BC69" s="129">
        <v>0</v>
      </c>
      <c r="BD69" s="129">
        <v>0</v>
      </c>
      <c r="BE69" s="70"/>
      <c r="BF69" s="70"/>
      <c r="BG69" s="68">
        <f>SUM(E69:AS69)</f>
        <v>6</v>
      </c>
      <c r="BH69" s="17"/>
      <c r="BI69" s="17">
        <v>6</v>
      </c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13" customFormat="1" ht="29.25" customHeight="1" x14ac:dyDescent="0.2">
      <c r="A70" s="76"/>
      <c r="B70" s="231" t="s">
        <v>23</v>
      </c>
      <c r="C70" s="232" t="s">
        <v>49</v>
      </c>
      <c r="D70" s="35" t="s">
        <v>11</v>
      </c>
      <c r="E70" s="96">
        <v>4</v>
      </c>
      <c r="F70" s="96">
        <v>4</v>
      </c>
      <c r="G70" s="96">
        <v>4</v>
      </c>
      <c r="H70" s="96">
        <v>4</v>
      </c>
      <c r="I70" s="96">
        <v>2</v>
      </c>
      <c r="J70" s="96">
        <v>2</v>
      </c>
      <c r="K70" s="96">
        <v>2</v>
      </c>
      <c r="L70" s="96">
        <v>2</v>
      </c>
      <c r="M70" s="96">
        <v>2</v>
      </c>
      <c r="N70" s="96">
        <v>2</v>
      </c>
      <c r="O70" s="96">
        <v>2</v>
      </c>
      <c r="P70" s="96">
        <v>2</v>
      </c>
      <c r="Q70" s="96">
        <v>4</v>
      </c>
      <c r="R70" s="96">
        <v>4</v>
      </c>
      <c r="S70" s="96">
        <v>6</v>
      </c>
      <c r="T70" s="96" t="s">
        <v>59</v>
      </c>
      <c r="U70" s="96" t="s">
        <v>59</v>
      </c>
      <c r="V70" s="131">
        <v>0</v>
      </c>
      <c r="W70" s="131">
        <v>0</v>
      </c>
      <c r="X70" s="96">
        <v>4</v>
      </c>
      <c r="Y70" s="96">
        <v>4</v>
      </c>
      <c r="Z70" s="96">
        <v>4</v>
      </c>
      <c r="AA70" s="96">
        <v>4</v>
      </c>
      <c r="AB70" s="96">
        <v>2</v>
      </c>
      <c r="AC70" s="96">
        <v>4</v>
      </c>
      <c r="AD70" s="96">
        <v>4</v>
      </c>
      <c r="AE70" s="96">
        <v>4</v>
      </c>
      <c r="AF70" s="96">
        <v>4</v>
      </c>
      <c r="AG70" s="96">
        <v>4</v>
      </c>
      <c r="AH70" s="96">
        <v>4</v>
      </c>
      <c r="AI70" s="96" t="s">
        <v>59</v>
      </c>
      <c r="AJ70" s="96">
        <v>2</v>
      </c>
      <c r="AK70" s="96">
        <v>2</v>
      </c>
      <c r="AL70" s="96">
        <v>2</v>
      </c>
      <c r="AM70" s="96">
        <v>2</v>
      </c>
      <c r="AN70" s="96"/>
      <c r="AO70" s="96" t="s">
        <v>59</v>
      </c>
      <c r="AP70" s="96"/>
      <c r="AQ70" s="96">
        <v>8</v>
      </c>
      <c r="AR70" s="96"/>
      <c r="AS70" s="96"/>
      <c r="AT70" s="107" t="s">
        <v>59</v>
      </c>
      <c r="AU70" s="83" t="s">
        <v>36</v>
      </c>
      <c r="AV70" s="129">
        <v>0</v>
      </c>
      <c r="AW70" s="129">
        <v>0</v>
      </c>
      <c r="AX70" s="129">
        <v>0</v>
      </c>
      <c r="AY70" s="129">
        <v>0</v>
      </c>
      <c r="AZ70" s="129">
        <v>0</v>
      </c>
      <c r="BA70" s="129">
        <v>0</v>
      </c>
      <c r="BB70" s="129">
        <v>0</v>
      </c>
      <c r="BC70" s="129">
        <v>0</v>
      </c>
      <c r="BD70" s="129">
        <v>0</v>
      </c>
      <c r="BE70" s="35"/>
      <c r="BF70" s="35"/>
      <c r="BG70" s="35">
        <f t="shared" ref="BG70:BG72" si="26">SUM(E70:BD70)</f>
        <v>104</v>
      </c>
      <c r="BH70" s="17"/>
      <c r="BI70" s="17">
        <v>104</v>
      </c>
      <c r="BJ70" s="17"/>
      <c r="BK70" s="17"/>
      <c r="BL70" s="16"/>
      <c r="BM70" s="16"/>
      <c r="BN70" s="16"/>
      <c r="BO70" s="16"/>
      <c r="BP70" s="17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7"/>
      <c r="CJ70" s="16"/>
    </row>
    <row r="71" spans="1:88" s="13" customFormat="1" ht="28.5" customHeight="1" x14ac:dyDescent="0.2">
      <c r="A71" s="76"/>
      <c r="B71" s="231"/>
      <c r="C71" s="232"/>
      <c r="D71" s="37" t="s">
        <v>12</v>
      </c>
      <c r="E71" s="68" t="s">
        <v>59</v>
      </c>
      <c r="F71" s="68" t="s">
        <v>59</v>
      </c>
      <c r="G71" s="68" t="s">
        <v>59</v>
      </c>
      <c r="H71" s="68">
        <v>2</v>
      </c>
      <c r="I71" s="68">
        <v>2</v>
      </c>
      <c r="J71" s="68">
        <v>2</v>
      </c>
      <c r="K71" s="68" t="s">
        <v>59</v>
      </c>
      <c r="L71" s="68"/>
      <c r="M71" s="68" t="s">
        <v>59</v>
      </c>
      <c r="N71" s="68" t="s">
        <v>59</v>
      </c>
      <c r="O71" s="68"/>
      <c r="P71" s="68"/>
      <c r="Q71" s="68" t="s">
        <v>59</v>
      </c>
      <c r="R71" s="68"/>
      <c r="S71" s="68"/>
      <c r="T71" s="68" t="s">
        <v>59</v>
      </c>
      <c r="U71" s="68"/>
      <c r="V71" s="131">
        <v>0</v>
      </c>
      <c r="W71" s="131">
        <v>0</v>
      </c>
      <c r="X71" s="68" t="s">
        <v>59</v>
      </c>
      <c r="Y71" s="68" t="s">
        <v>59</v>
      </c>
      <c r="Z71" s="68" t="s">
        <v>59</v>
      </c>
      <c r="AA71" s="68" t="s">
        <v>59</v>
      </c>
      <c r="AB71" s="68"/>
      <c r="AC71" s="68"/>
      <c r="AD71" s="68"/>
      <c r="AE71" s="68" t="s">
        <v>59</v>
      </c>
      <c r="AF71" s="68" t="s">
        <v>59</v>
      </c>
      <c r="AG71" s="68" t="s">
        <v>59</v>
      </c>
      <c r="AH71" s="68" t="s">
        <v>59</v>
      </c>
      <c r="AI71" s="68"/>
      <c r="AJ71" s="68"/>
      <c r="AK71" s="68" t="s">
        <v>59</v>
      </c>
      <c r="AL71" s="68"/>
      <c r="AM71" s="68"/>
      <c r="AN71" s="68"/>
      <c r="AO71" s="37"/>
      <c r="AP71" s="37"/>
      <c r="AQ71" s="37"/>
      <c r="AR71" s="37"/>
      <c r="AS71" s="37"/>
      <c r="AT71" s="83" t="s">
        <v>36</v>
      </c>
      <c r="AU71" s="83" t="s">
        <v>36</v>
      </c>
      <c r="AV71" s="129">
        <v>0</v>
      </c>
      <c r="AW71" s="129">
        <v>0</v>
      </c>
      <c r="AX71" s="129">
        <v>0</v>
      </c>
      <c r="AY71" s="129">
        <v>0</v>
      </c>
      <c r="AZ71" s="129">
        <v>0</v>
      </c>
      <c r="BA71" s="129">
        <v>0</v>
      </c>
      <c r="BB71" s="129">
        <v>0</v>
      </c>
      <c r="BC71" s="129">
        <v>0</v>
      </c>
      <c r="BD71" s="129">
        <v>0</v>
      </c>
      <c r="BE71" s="37"/>
      <c r="BF71" s="37"/>
      <c r="BG71" s="37">
        <f t="shared" si="26"/>
        <v>6</v>
      </c>
      <c r="BH71" s="17"/>
      <c r="BI71" s="17">
        <v>6</v>
      </c>
      <c r="BJ71" s="17"/>
      <c r="BK71" s="17"/>
      <c r="BL71" s="16"/>
      <c r="BM71" s="16"/>
      <c r="BN71" s="16"/>
      <c r="BO71" s="16"/>
      <c r="BP71" s="17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7"/>
      <c r="CJ71" s="16"/>
    </row>
    <row r="72" spans="1:88" s="13" customFormat="1" ht="37.5" customHeight="1" x14ac:dyDescent="0.2">
      <c r="A72" s="76"/>
      <c r="B72" s="39" t="s">
        <v>19</v>
      </c>
      <c r="C72" s="39" t="s">
        <v>20</v>
      </c>
      <c r="D72" s="39" t="s">
        <v>11</v>
      </c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 t="s">
        <v>59</v>
      </c>
      <c r="S72" s="97" t="s">
        <v>59</v>
      </c>
      <c r="T72" s="97"/>
      <c r="U72" s="97">
        <v>36</v>
      </c>
      <c r="V72" s="131">
        <v>0</v>
      </c>
      <c r="W72" s="131">
        <v>0</v>
      </c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 t="s">
        <v>59</v>
      </c>
      <c r="AP72" s="39" t="s">
        <v>59</v>
      </c>
      <c r="AQ72" s="39"/>
      <c r="AR72" s="39"/>
      <c r="AS72" s="39" t="s">
        <v>59</v>
      </c>
      <c r="AT72" s="83" t="s">
        <v>36</v>
      </c>
      <c r="AU72" s="83" t="s">
        <v>36</v>
      </c>
      <c r="AV72" s="129">
        <v>0</v>
      </c>
      <c r="AW72" s="129">
        <v>0</v>
      </c>
      <c r="AX72" s="129">
        <v>0</v>
      </c>
      <c r="AY72" s="129">
        <v>0</v>
      </c>
      <c r="AZ72" s="129">
        <v>0</v>
      </c>
      <c r="BA72" s="129">
        <v>0</v>
      </c>
      <c r="BB72" s="129">
        <v>0</v>
      </c>
      <c r="BC72" s="129">
        <v>0</v>
      </c>
      <c r="BD72" s="129">
        <v>0</v>
      </c>
      <c r="BE72" s="39"/>
      <c r="BF72" s="39"/>
      <c r="BG72" s="39">
        <f t="shared" si="26"/>
        <v>36</v>
      </c>
      <c r="BH72" s="17"/>
      <c r="BI72" s="17">
        <v>36</v>
      </c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48.75" customHeight="1" x14ac:dyDescent="0.2">
      <c r="A73" s="76"/>
      <c r="B73" s="39" t="s">
        <v>73</v>
      </c>
      <c r="C73" s="39" t="s">
        <v>39</v>
      </c>
      <c r="D73" s="39" t="s">
        <v>11</v>
      </c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131">
        <v>0</v>
      </c>
      <c r="W73" s="131">
        <v>0</v>
      </c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 t="s">
        <v>59</v>
      </c>
      <c r="AK73" s="39" t="s">
        <v>59</v>
      </c>
      <c r="AL73" s="39" t="s">
        <v>59</v>
      </c>
      <c r="AM73" s="39" t="s">
        <v>59</v>
      </c>
      <c r="AN73" s="39" t="s">
        <v>59</v>
      </c>
      <c r="AO73" s="39"/>
      <c r="AP73" s="39"/>
      <c r="AQ73" s="39" t="s">
        <v>59</v>
      </c>
      <c r="AR73" s="39">
        <v>36</v>
      </c>
      <c r="AS73" s="39">
        <v>36</v>
      </c>
      <c r="AT73" s="107">
        <v>36</v>
      </c>
      <c r="AU73" s="83" t="s">
        <v>36</v>
      </c>
      <c r="AV73" s="129">
        <v>0</v>
      </c>
      <c r="AW73" s="129">
        <v>0</v>
      </c>
      <c r="AX73" s="129">
        <v>0</v>
      </c>
      <c r="AY73" s="129">
        <v>0</v>
      </c>
      <c r="AZ73" s="129">
        <v>0</v>
      </c>
      <c r="BA73" s="129">
        <v>0</v>
      </c>
      <c r="BB73" s="129">
        <v>0</v>
      </c>
      <c r="BC73" s="129">
        <v>0</v>
      </c>
      <c r="BD73" s="129">
        <v>0</v>
      </c>
      <c r="BE73" s="39"/>
      <c r="BF73" s="39"/>
      <c r="BG73" s="39">
        <f xml:space="preserve"> SUM(E73:BB73)</f>
        <v>108</v>
      </c>
      <c r="BH73" s="17"/>
      <c r="BI73" s="17">
        <v>108</v>
      </c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27" customFormat="1" ht="35.25" customHeight="1" x14ac:dyDescent="0.2">
      <c r="A74" s="77"/>
      <c r="B74" s="204" t="s">
        <v>33</v>
      </c>
      <c r="C74" s="204" t="s">
        <v>50</v>
      </c>
      <c r="D74" s="126" t="s">
        <v>11</v>
      </c>
      <c r="E74" s="127">
        <f t="shared" ref="E74:S74" si="27">E76+E78</f>
        <v>6</v>
      </c>
      <c r="F74" s="127">
        <f t="shared" si="27"/>
        <v>6</v>
      </c>
      <c r="G74" s="127">
        <f t="shared" si="27"/>
        <v>6</v>
      </c>
      <c r="H74" s="127">
        <f t="shared" si="27"/>
        <v>4</v>
      </c>
      <c r="I74" s="127">
        <f t="shared" si="27"/>
        <v>4</v>
      </c>
      <c r="J74" s="127">
        <f t="shared" si="27"/>
        <v>4</v>
      </c>
      <c r="K74" s="127">
        <f t="shared" si="27"/>
        <v>4</v>
      </c>
      <c r="L74" s="127">
        <f t="shared" si="27"/>
        <v>6</v>
      </c>
      <c r="M74" s="127">
        <f t="shared" si="27"/>
        <v>6</v>
      </c>
      <c r="N74" s="127">
        <f t="shared" si="27"/>
        <v>6</v>
      </c>
      <c r="O74" s="127">
        <f t="shared" si="27"/>
        <v>6</v>
      </c>
      <c r="P74" s="127">
        <f t="shared" si="27"/>
        <v>6</v>
      </c>
      <c r="Q74" s="127">
        <f t="shared" si="27"/>
        <v>6</v>
      </c>
      <c r="R74" s="127">
        <f t="shared" si="27"/>
        <v>6</v>
      </c>
      <c r="S74" s="127">
        <f t="shared" si="27"/>
        <v>6</v>
      </c>
      <c r="T74" s="127">
        <f>T80</f>
        <v>36</v>
      </c>
      <c r="U74" s="127">
        <v>0</v>
      </c>
      <c r="V74" s="131">
        <v>0</v>
      </c>
      <c r="W74" s="131">
        <v>0</v>
      </c>
      <c r="X74" s="127">
        <f t="shared" ref="X74:AG74" si="28">X76+X78</f>
        <v>6</v>
      </c>
      <c r="Y74" s="127">
        <f t="shared" si="28"/>
        <v>6</v>
      </c>
      <c r="Z74" s="127">
        <f t="shared" si="28"/>
        <v>6</v>
      </c>
      <c r="AA74" s="127">
        <f t="shared" si="28"/>
        <v>6</v>
      </c>
      <c r="AB74" s="127">
        <f t="shared" si="28"/>
        <v>4</v>
      </c>
      <c r="AC74" s="127">
        <f t="shared" si="28"/>
        <v>4</v>
      </c>
      <c r="AD74" s="127">
        <f t="shared" si="28"/>
        <v>6</v>
      </c>
      <c r="AE74" s="127">
        <f t="shared" si="28"/>
        <v>6</v>
      </c>
      <c r="AF74" s="127">
        <f t="shared" si="28"/>
        <v>8</v>
      </c>
      <c r="AG74" s="127">
        <f t="shared" si="28"/>
        <v>6</v>
      </c>
      <c r="AH74" s="127">
        <f>AH76+AH78</f>
        <v>6</v>
      </c>
      <c r="AI74" s="127">
        <f>AI80</f>
        <v>36</v>
      </c>
      <c r="AJ74" s="127">
        <f>AJ78</f>
        <v>10</v>
      </c>
      <c r="AK74" s="127">
        <f>AK76+AK78</f>
        <v>12</v>
      </c>
      <c r="AL74" s="127">
        <f>AL76+AL78</f>
        <v>16</v>
      </c>
      <c r="AM74" s="127">
        <f>AM76+AM78</f>
        <v>16</v>
      </c>
      <c r="AN74" s="127">
        <f>AN81</f>
        <v>36</v>
      </c>
      <c r="AO74" s="127">
        <f>AO81</f>
        <v>36</v>
      </c>
      <c r="AP74" s="127">
        <f>AP81</f>
        <v>36</v>
      </c>
      <c r="AQ74" s="127">
        <f>AQ76+AQ78</f>
        <v>16</v>
      </c>
      <c r="AR74" s="127">
        <v>0</v>
      </c>
      <c r="AS74" s="127">
        <v>0</v>
      </c>
      <c r="AT74" s="83" t="s">
        <v>36</v>
      </c>
      <c r="AU74" s="83" t="s">
        <v>36</v>
      </c>
      <c r="AV74" s="129">
        <v>0</v>
      </c>
      <c r="AW74" s="129">
        <v>0</v>
      </c>
      <c r="AX74" s="129">
        <v>0</v>
      </c>
      <c r="AY74" s="129">
        <v>0</v>
      </c>
      <c r="AZ74" s="129">
        <v>0</v>
      </c>
      <c r="BA74" s="129">
        <v>0</v>
      </c>
      <c r="BB74" s="129">
        <v>0</v>
      </c>
      <c r="BC74" s="129">
        <v>0</v>
      </c>
      <c r="BD74" s="129">
        <v>0</v>
      </c>
      <c r="BE74" s="98" t="e">
        <f>SUM(BE76+BE78+#REF!+#REF!)</f>
        <v>#REF!</v>
      </c>
      <c r="BF74" s="98" t="e">
        <f>SUM(BF76+BF78+#REF!+#REF!)</f>
        <v>#REF!</v>
      </c>
      <c r="BG74" s="122">
        <f>SUM(E74:AU74)</f>
        <v>396</v>
      </c>
      <c r="BH74" s="23"/>
      <c r="BI74" s="128">
        <v>396</v>
      </c>
      <c r="BJ74" s="23"/>
      <c r="BK74" s="23"/>
      <c r="BL74" s="24"/>
      <c r="BM74" s="24"/>
      <c r="BN74" s="24"/>
      <c r="BO74" s="24"/>
      <c r="BP74" s="23"/>
      <c r="BQ74" s="24"/>
      <c r="BR74" s="24"/>
      <c r="BS74" s="24"/>
      <c r="BT74" s="24"/>
      <c r="BU74" s="24"/>
      <c r="BV74" s="24"/>
      <c r="BW74" s="24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6"/>
      <c r="CJ74" s="25"/>
    </row>
    <row r="75" spans="1:88" s="27" customFormat="1" ht="40.5" customHeight="1" x14ac:dyDescent="0.2">
      <c r="A75" s="77"/>
      <c r="B75" s="204"/>
      <c r="C75" s="204"/>
      <c r="D75" s="126" t="s">
        <v>12</v>
      </c>
      <c r="E75" s="127">
        <f t="shared" ref="E75:S75" si="29">E77</f>
        <v>0</v>
      </c>
      <c r="F75" s="127">
        <f t="shared" si="29"/>
        <v>0</v>
      </c>
      <c r="G75" s="127">
        <f t="shared" si="29"/>
        <v>0</v>
      </c>
      <c r="H75" s="127">
        <f t="shared" si="29"/>
        <v>0</v>
      </c>
      <c r="I75" s="127">
        <f t="shared" si="29"/>
        <v>0</v>
      </c>
      <c r="J75" s="127">
        <f t="shared" si="29"/>
        <v>0</v>
      </c>
      <c r="K75" s="127">
        <f t="shared" si="29"/>
        <v>2</v>
      </c>
      <c r="L75" s="127">
        <f t="shared" si="29"/>
        <v>2</v>
      </c>
      <c r="M75" s="127">
        <f t="shared" si="29"/>
        <v>2</v>
      </c>
      <c r="N75" s="127">
        <f>N79</f>
        <v>2</v>
      </c>
      <c r="O75" s="127">
        <f>O79</f>
        <v>2</v>
      </c>
      <c r="P75" s="127">
        <f>P79</f>
        <v>2</v>
      </c>
      <c r="Q75" s="127">
        <f t="shared" si="29"/>
        <v>0</v>
      </c>
      <c r="R75" s="127">
        <f t="shared" si="29"/>
        <v>0</v>
      </c>
      <c r="S75" s="127">
        <f t="shared" si="29"/>
        <v>0</v>
      </c>
      <c r="T75" s="127">
        <v>0</v>
      </c>
      <c r="U75" s="127">
        <v>0</v>
      </c>
      <c r="V75" s="131">
        <v>0</v>
      </c>
      <c r="W75" s="131">
        <v>0</v>
      </c>
      <c r="X75" s="126">
        <v>0</v>
      </c>
      <c r="Y75" s="126">
        <v>0</v>
      </c>
      <c r="Z75" s="126">
        <f>Z79</f>
        <v>0</v>
      </c>
      <c r="AA75" s="126">
        <v>0</v>
      </c>
      <c r="AB75" s="126">
        <f t="shared" ref="AB75:AG75" si="30">AB79</f>
        <v>0</v>
      </c>
      <c r="AC75" s="126">
        <f t="shared" si="30"/>
        <v>0</v>
      </c>
      <c r="AD75" s="126">
        <f t="shared" si="30"/>
        <v>0</v>
      </c>
      <c r="AE75" s="126">
        <f t="shared" si="30"/>
        <v>0</v>
      </c>
      <c r="AF75" s="126">
        <f t="shared" si="30"/>
        <v>0</v>
      </c>
      <c r="AG75" s="126">
        <f t="shared" si="30"/>
        <v>0</v>
      </c>
      <c r="AH75" s="126">
        <f t="shared" ref="AH75:AN75" si="31">AH77</f>
        <v>0</v>
      </c>
      <c r="AI75" s="126">
        <f t="shared" si="31"/>
        <v>0</v>
      </c>
      <c r="AJ75" s="126">
        <v>0</v>
      </c>
      <c r="AK75" s="126">
        <f t="shared" si="31"/>
        <v>0</v>
      </c>
      <c r="AL75" s="126">
        <v>0</v>
      </c>
      <c r="AM75" s="126">
        <v>0</v>
      </c>
      <c r="AN75" s="126">
        <f t="shared" si="31"/>
        <v>0</v>
      </c>
      <c r="AO75" s="126">
        <f t="shared" ref="AO75:AS75" si="32">AO79</f>
        <v>0</v>
      </c>
      <c r="AP75" s="126">
        <f t="shared" si="32"/>
        <v>0</v>
      </c>
      <c r="AQ75" s="126">
        <f t="shared" si="32"/>
        <v>0</v>
      </c>
      <c r="AR75" s="126">
        <f t="shared" si="32"/>
        <v>0</v>
      </c>
      <c r="AS75" s="126">
        <f t="shared" si="32"/>
        <v>0</v>
      </c>
      <c r="AT75" s="83" t="s">
        <v>36</v>
      </c>
      <c r="AU75" s="83" t="s">
        <v>36</v>
      </c>
      <c r="AV75" s="129">
        <v>0</v>
      </c>
      <c r="AW75" s="129">
        <v>0</v>
      </c>
      <c r="AX75" s="129">
        <v>0</v>
      </c>
      <c r="AY75" s="129">
        <v>0</v>
      </c>
      <c r="AZ75" s="129">
        <v>0</v>
      </c>
      <c r="BA75" s="129">
        <v>0</v>
      </c>
      <c r="BB75" s="129">
        <v>0</v>
      </c>
      <c r="BC75" s="129">
        <v>0</v>
      </c>
      <c r="BD75" s="129">
        <v>0</v>
      </c>
      <c r="BE75" s="99">
        <f t="shared" ref="BE75:BE79" si="33">SUM(Y75:AU75)</f>
        <v>0</v>
      </c>
      <c r="BF75" s="99"/>
      <c r="BG75" s="122">
        <f>SUM(E75:AU75)</f>
        <v>12</v>
      </c>
      <c r="BH75" s="100"/>
      <c r="BI75" s="23"/>
      <c r="BJ75" s="23"/>
      <c r="BK75" s="23"/>
      <c r="BL75" s="24"/>
      <c r="BM75" s="24"/>
      <c r="BN75" s="24"/>
      <c r="BO75" s="24"/>
      <c r="BP75" s="23"/>
      <c r="BQ75" s="24"/>
      <c r="BR75" s="24"/>
      <c r="BS75" s="24"/>
      <c r="BT75" s="24"/>
      <c r="BU75" s="24"/>
      <c r="BV75" s="24"/>
      <c r="BW75" s="24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6"/>
      <c r="CJ75" s="25"/>
    </row>
    <row r="76" spans="1:88" s="27" customFormat="1" ht="36" customHeight="1" x14ac:dyDescent="0.2">
      <c r="A76" s="77"/>
      <c r="B76" s="231" t="s">
        <v>35</v>
      </c>
      <c r="C76" s="231" t="s">
        <v>51</v>
      </c>
      <c r="D76" s="35" t="s">
        <v>11</v>
      </c>
      <c r="E76" s="96">
        <v>2</v>
      </c>
      <c r="F76" s="96">
        <v>2</v>
      </c>
      <c r="G76" s="96">
        <v>2</v>
      </c>
      <c r="H76" s="96">
        <v>2</v>
      </c>
      <c r="I76" s="96">
        <v>2</v>
      </c>
      <c r="J76" s="96">
        <v>2</v>
      </c>
      <c r="K76" s="96">
        <v>2</v>
      </c>
      <c r="L76" s="96">
        <v>2</v>
      </c>
      <c r="M76" s="96">
        <v>2</v>
      </c>
      <c r="N76" s="96">
        <v>2</v>
      </c>
      <c r="O76" s="96">
        <v>2</v>
      </c>
      <c r="P76" s="96">
        <v>2</v>
      </c>
      <c r="Q76" s="96">
        <v>2</v>
      </c>
      <c r="R76" s="96">
        <v>2</v>
      </c>
      <c r="S76" s="96">
        <v>2</v>
      </c>
      <c r="T76" s="96" t="s">
        <v>59</v>
      </c>
      <c r="U76" s="96" t="s">
        <v>59</v>
      </c>
      <c r="V76" s="129">
        <v>0</v>
      </c>
      <c r="W76" s="129">
        <v>0</v>
      </c>
      <c r="X76" s="35">
        <v>4</v>
      </c>
      <c r="Y76" s="35">
        <v>4</v>
      </c>
      <c r="Z76" s="35">
        <v>4</v>
      </c>
      <c r="AA76" s="35">
        <v>4</v>
      </c>
      <c r="AB76" s="35">
        <v>2</v>
      </c>
      <c r="AC76" s="35">
        <v>2</v>
      </c>
      <c r="AD76" s="35">
        <v>2</v>
      </c>
      <c r="AE76" s="35">
        <v>2</v>
      </c>
      <c r="AF76" s="35">
        <v>2</v>
      </c>
      <c r="AG76" s="35">
        <v>2</v>
      </c>
      <c r="AH76" s="35">
        <v>2</v>
      </c>
      <c r="AI76" s="35" t="s">
        <v>59</v>
      </c>
      <c r="AJ76" s="35" t="s">
        <v>59</v>
      </c>
      <c r="AK76" s="35">
        <v>2</v>
      </c>
      <c r="AL76" s="35">
        <v>6</v>
      </c>
      <c r="AM76" s="35">
        <v>6</v>
      </c>
      <c r="AN76" s="35" t="s">
        <v>59</v>
      </c>
      <c r="AO76" s="35" t="s">
        <v>59</v>
      </c>
      <c r="AP76" s="35" t="s">
        <v>59</v>
      </c>
      <c r="AQ76" s="35">
        <v>4</v>
      </c>
      <c r="AR76" s="35"/>
      <c r="AS76" s="35"/>
      <c r="AT76" s="83" t="s">
        <v>36</v>
      </c>
      <c r="AU76" s="83" t="s">
        <v>36</v>
      </c>
      <c r="AV76" s="129">
        <v>0</v>
      </c>
      <c r="AW76" s="129">
        <v>0</v>
      </c>
      <c r="AX76" s="129">
        <v>0</v>
      </c>
      <c r="AY76" s="129">
        <v>0</v>
      </c>
      <c r="AZ76" s="129">
        <v>0</v>
      </c>
      <c r="BA76" s="129">
        <v>0</v>
      </c>
      <c r="BB76" s="129">
        <v>0</v>
      </c>
      <c r="BC76" s="129">
        <v>0</v>
      </c>
      <c r="BD76" s="129">
        <v>0</v>
      </c>
      <c r="BE76" s="96">
        <v>0</v>
      </c>
      <c r="BF76" s="96">
        <v>0</v>
      </c>
      <c r="BG76" s="35">
        <f>SUM(E76:AU76)</f>
        <v>78</v>
      </c>
      <c r="BH76" s="95"/>
      <c r="BI76" s="128">
        <v>78</v>
      </c>
      <c r="BJ76" s="23"/>
      <c r="BK76" s="23"/>
      <c r="BL76" s="24"/>
      <c r="BM76" s="24"/>
      <c r="BN76" s="24"/>
      <c r="BO76" s="24"/>
      <c r="BP76" s="23"/>
      <c r="BQ76" s="24"/>
      <c r="BR76" s="24"/>
      <c r="BS76" s="24"/>
      <c r="BT76" s="24"/>
      <c r="BU76" s="24"/>
      <c r="BV76" s="24"/>
      <c r="BW76" s="24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6"/>
      <c r="CJ76" s="25"/>
    </row>
    <row r="77" spans="1:88" s="27" customFormat="1" ht="35.25" customHeight="1" x14ac:dyDescent="0.2">
      <c r="A77" s="77"/>
      <c r="B77" s="231"/>
      <c r="C77" s="231"/>
      <c r="D77" s="37" t="s">
        <v>12</v>
      </c>
      <c r="E77" s="68"/>
      <c r="F77" s="68"/>
      <c r="G77" s="68"/>
      <c r="H77" s="68"/>
      <c r="I77" s="68"/>
      <c r="J77" s="68"/>
      <c r="K77" s="68">
        <v>2</v>
      </c>
      <c r="L77" s="68">
        <v>2</v>
      </c>
      <c r="M77" s="68">
        <v>2</v>
      </c>
      <c r="N77" s="68"/>
      <c r="O77" s="68"/>
      <c r="P77" s="68"/>
      <c r="Q77" s="68"/>
      <c r="R77" s="68"/>
      <c r="S77" s="68"/>
      <c r="T77" s="68" t="s">
        <v>59</v>
      </c>
      <c r="U77" s="68" t="s">
        <v>59</v>
      </c>
      <c r="V77" s="129">
        <v>0</v>
      </c>
      <c r="W77" s="129">
        <v>0</v>
      </c>
      <c r="X77" s="37"/>
      <c r="Y77" s="37" t="s">
        <v>59</v>
      </c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 t="s">
        <v>59</v>
      </c>
      <c r="AM77" s="37" t="s">
        <v>59</v>
      </c>
      <c r="AN77" s="37"/>
      <c r="AO77" s="37" t="s">
        <v>59</v>
      </c>
      <c r="AP77" s="37" t="s">
        <v>59</v>
      </c>
      <c r="AQ77" s="37"/>
      <c r="AR77" s="37"/>
      <c r="AS77" s="37"/>
      <c r="AT77" s="83" t="s">
        <v>36</v>
      </c>
      <c r="AU77" s="83" t="s">
        <v>36</v>
      </c>
      <c r="AV77" s="129">
        <v>0</v>
      </c>
      <c r="AW77" s="129">
        <v>0</v>
      </c>
      <c r="AX77" s="129">
        <v>0</v>
      </c>
      <c r="AY77" s="129">
        <v>0</v>
      </c>
      <c r="AZ77" s="129">
        <v>0</v>
      </c>
      <c r="BA77" s="129">
        <v>0</v>
      </c>
      <c r="BB77" s="129">
        <v>0</v>
      </c>
      <c r="BC77" s="129">
        <v>0</v>
      </c>
      <c r="BD77" s="129">
        <v>0</v>
      </c>
      <c r="BE77" s="37">
        <f t="shared" ref="BE77" si="34">SUM(Y77:AU77)</f>
        <v>0</v>
      </c>
      <c r="BF77" s="37"/>
      <c r="BG77" s="37">
        <f>SUM(E77:AT77)</f>
        <v>6</v>
      </c>
      <c r="BH77" s="95"/>
      <c r="BI77" s="128">
        <v>6</v>
      </c>
      <c r="BJ77" s="23"/>
      <c r="BK77" s="23"/>
      <c r="BL77" s="24"/>
      <c r="BM77" s="24"/>
      <c r="BN77" s="24"/>
      <c r="BO77" s="24"/>
      <c r="BP77" s="23"/>
      <c r="BQ77" s="24"/>
      <c r="BR77" s="24"/>
      <c r="BS77" s="24"/>
      <c r="BT77" s="24"/>
      <c r="BU77" s="24"/>
      <c r="BV77" s="24"/>
      <c r="BW77" s="24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6"/>
      <c r="CJ77" s="25"/>
    </row>
    <row r="78" spans="1:88" s="13" customFormat="1" ht="30.75" customHeight="1" x14ac:dyDescent="0.2">
      <c r="A78" s="76"/>
      <c r="B78" s="231" t="s">
        <v>37</v>
      </c>
      <c r="C78" s="231" t="s">
        <v>57</v>
      </c>
      <c r="D78" s="35" t="s">
        <v>11</v>
      </c>
      <c r="E78" s="96">
        <v>4</v>
      </c>
      <c r="F78" s="96">
        <v>4</v>
      </c>
      <c r="G78" s="96">
        <v>4</v>
      </c>
      <c r="H78" s="96">
        <v>2</v>
      </c>
      <c r="I78" s="96">
        <v>2</v>
      </c>
      <c r="J78" s="96">
        <v>2</v>
      </c>
      <c r="K78" s="96">
        <v>2</v>
      </c>
      <c r="L78" s="96">
        <v>4</v>
      </c>
      <c r="M78" s="96">
        <v>4</v>
      </c>
      <c r="N78" s="96">
        <v>4</v>
      </c>
      <c r="O78" s="96">
        <v>4</v>
      </c>
      <c r="P78" s="96">
        <v>4</v>
      </c>
      <c r="Q78" s="96">
        <v>4</v>
      </c>
      <c r="R78" s="96">
        <v>4</v>
      </c>
      <c r="S78" s="96">
        <v>4</v>
      </c>
      <c r="T78" s="96"/>
      <c r="U78" s="96"/>
      <c r="V78" s="129">
        <v>0</v>
      </c>
      <c r="W78" s="129">
        <v>0</v>
      </c>
      <c r="X78" s="35">
        <v>2</v>
      </c>
      <c r="Y78" s="35">
        <v>2</v>
      </c>
      <c r="Z78" s="35">
        <v>2</v>
      </c>
      <c r="AA78" s="35">
        <v>2</v>
      </c>
      <c r="AB78" s="35">
        <v>2</v>
      </c>
      <c r="AC78" s="35">
        <v>2</v>
      </c>
      <c r="AD78" s="35">
        <v>4</v>
      </c>
      <c r="AE78" s="35">
        <v>4</v>
      </c>
      <c r="AF78" s="35">
        <v>6</v>
      </c>
      <c r="AG78" s="35">
        <v>4</v>
      </c>
      <c r="AH78" s="35">
        <v>4</v>
      </c>
      <c r="AI78" s="35" t="s">
        <v>59</v>
      </c>
      <c r="AJ78" s="35">
        <v>10</v>
      </c>
      <c r="AK78" s="35">
        <v>10</v>
      </c>
      <c r="AL78" s="35">
        <v>10</v>
      </c>
      <c r="AM78" s="35">
        <v>10</v>
      </c>
      <c r="AN78" s="35"/>
      <c r="AO78" s="35" t="s">
        <v>59</v>
      </c>
      <c r="AP78" s="35" t="s">
        <v>59</v>
      </c>
      <c r="AQ78" s="35">
        <v>12</v>
      </c>
      <c r="AR78" s="35" t="s">
        <v>59</v>
      </c>
      <c r="AS78" s="35" t="s">
        <v>59</v>
      </c>
      <c r="AT78" s="107" t="s">
        <v>59</v>
      </c>
      <c r="AU78" s="83" t="s">
        <v>36</v>
      </c>
      <c r="AV78" s="129">
        <v>0</v>
      </c>
      <c r="AW78" s="129">
        <v>0</v>
      </c>
      <c r="AX78" s="129">
        <v>0</v>
      </c>
      <c r="AY78" s="129">
        <v>0</v>
      </c>
      <c r="AZ78" s="129">
        <v>0</v>
      </c>
      <c r="BA78" s="129">
        <v>0</v>
      </c>
      <c r="BB78" s="129">
        <v>0</v>
      </c>
      <c r="BC78" s="129">
        <v>0</v>
      </c>
      <c r="BD78" s="129">
        <v>0</v>
      </c>
      <c r="BE78" s="35">
        <f t="shared" si="33"/>
        <v>84</v>
      </c>
      <c r="BF78" s="35"/>
      <c r="BG78" s="35">
        <f>SUM(E78:BD78)</f>
        <v>138</v>
      </c>
      <c r="BH78" s="50"/>
      <c r="BI78" s="19">
        <v>138</v>
      </c>
      <c r="BJ78" s="19"/>
      <c r="BK78" s="19"/>
      <c r="BL78" s="20"/>
      <c r="BM78" s="20"/>
      <c r="BN78" s="20"/>
      <c r="BO78" s="20"/>
      <c r="BP78" s="19"/>
      <c r="BQ78" s="20"/>
      <c r="BR78" s="20"/>
      <c r="BS78" s="20"/>
      <c r="BT78" s="20"/>
      <c r="BU78" s="20"/>
      <c r="BV78" s="20"/>
      <c r="BW78" s="20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33.75" customHeight="1" x14ac:dyDescent="0.2">
      <c r="A79" s="76"/>
      <c r="B79" s="231"/>
      <c r="C79" s="231"/>
      <c r="D79" s="37" t="s">
        <v>12</v>
      </c>
      <c r="E79" s="68"/>
      <c r="F79" s="68"/>
      <c r="G79" s="68"/>
      <c r="H79" s="68"/>
      <c r="I79" s="68"/>
      <c r="J79" s="68"/>
      <c r="K79" s="68"/>
      <c r="L79" s="68"/>
      <c r="M79" s="68"/>
      <c r="N79" s="68">
        <v>2</v>
      </c>
      <c r="O79" s="68">
        <v>2</v>
      </c>
      <c r="P79" s="68">
        <v>2</v>
      </c>
      <c r="Q79" s="68"/>
      <c r="R79" s="68"/>
      <c r="S79" s="68"/>
      <c r="T79" s="68"/>
      <c r="U79" s="68"/>
      <c r="V79" s="129">
        <v>0</v>
      </c>
      <c r="W79" s="129">
        <v>0</v>
      </c>
      <c r="X79" s="37" t="s">
        <v>59</v>
      </c>
      <c r="Y79" s="37" t="s">
        <v>59</v>
      </c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83" t="s">
        <v>36</v>
      </c>
      <c r="AU79" s="107" t="s">
        <v>36</v>
      </c>
      <c r="AV79" s="129">
        <v>0</v>
      </c>
      <c r="AW79" s="129">
        <v>0</v>
      </c>
      <c r="AX79" s="129">
        <v>0</v>
      </c>
      <c r="AY79" s="129">
        <v>0</v>
      </c>
      <c r="AZ79" s="129">
        <v>0</v>
      </c>
      <c r="BA79" s="129">
        <v>0</v>
      </c>
      <c r="BB79" s="129">
        <v>0</v>
      </c>
      <c r="BC79" s="129">
        <v>0</v>
      </c>
      <c r="BD79" s="129">
        <v>0</v>
      </c>
      <c r="BE79" s="37">
        <f t="shared" si="33"/>
        <v>0</v>
      </c>
      <c r="BF79" s="37"/>
      <c r="BG79" s="37">
        <f>SUM(E79:AS79)</f>
        <v>6</v>
      </c>
      <c r="BH79" s="50"/>
      <c r="BI79" s="19">
        <v>6</v>
      </c>
      <c r="BJ79" s="19"/>
      <c r="BK79" s="19"/>
      <c r="BL79" s="20"/>
      <c r="BM79" s="20"/>
      <c r="BN79" s="20"/>
      <c r="BO79" s="20"/>
      <c r="BP79" s="19"/>
      <c r="BQ79" s="20"/>
      <c r="BR79" s="20"/>
      <c r="BS79" s="20"/>
      <c r="BT79" s="20"/>
      <c r="BU79" s="20"/>
      <c r="BV79" s="20"/>
      <c r="BW79" s="20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7"/>
      <c r="CJ79" s="16"/>
    </row>
    <row r="80" spans="1:88" s="13" customFormat="1" ht="31.5" customHeight="1" x14ac:dyDescent="0.2">
      <c r="A80" s="76"/>
      <c r="B80" s="39" t="s">
        <v>74</v>
      </c>
      <c r="C80" s="39" t="s">
        <v>20</v>
      </c>
      <c r="D80" s="39" t="s">
        <v>11</v>
      </c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>
        <v>36</v>
      </c>
      <c r="U80" s="97"/>
      <c r="V80" s="129">
        <v>0</v>
      </c>
      <c r="W80" s="129">
        <v>0</v>
      </c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 t="s">
        <v>59</v>
      </c>
      <c r="AI80" s="39">
        <v>36</v>
      </c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83" t="s">
        <v>36</v>
      </c>
      <c r="AU80" s="83" t="s">
        <v>36</v>
      </c>
      <c r="AV80" s="129">
        <v>0</v>
      </c>
      <c r="AW80" s="129">
        <v>0</v>
      </c>
      <c r="AX80" s="129">
        <v>0</v>
      </c>
      <c r="AY80" s="129">
        <v>0</v>
      </c>
      <c r="AZ80" s="129">
        <v>0</v>
      </c>
      <c r="BA80" s="129">
        <v>0</v>
      </c>
      <c r="BB80" s="129">
        <v>0</v>
      </c>
      <c r="BC80" s="129">
        <v>0</v>
      </c>
      <c r="BD80" s="129">
        <v>0</v>
      </c>
      <c r="BE80" s="39"/>
      <c r="BF80" s="39"/>
      <c r="BG80" s="39">
        <f>SUM(E80:AT80)</f>
        <v>72</v>
      </c>
      <c r="BH80" s="50"/>
      <c r="BI80" s="19">
        <v>36</v>
      </c>
      <c r="BJ80" s="19"/>
      <c r="BK80" s="19"/>
      <c r="BL80" s="20"/>
      <c r="BM80" s="20"/>
      <c r="BN80" s="20"/>
      <c r="BO80" s="20"/>
      <c r="BP80" s="19"/>
      <c r="BQ80" s="20"/>
      <c r="BR80" s="20"/>
      <c r="BS80" s="20"/>
      <c r="BT80" s="20"/>
      <c r="BU80" s="20"/>
      <c r="BV80" s="20"/>
      <c r="BW80" s="20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7"/>
      <c r="CJ80" s="16"/>
    </row>
    <row r="81" spans="1:88" s="13" customFormat="1" ht="48.75" customHeight="1" x14ac:dyDescent="0.2">
      <c r="A81" s="76"/>
      <c r="B81" s="39" t="s">
        <v>75</v>
      </c>
      <c r="C81" s="39" t="s">
        <v>39</v>
      </c>
      <c r="D81" s="39" t="s">
        <v>11</v>
      </c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129">
        <v>0</v>
      </c>
      <c r="W81" s="129">
        <v>0</v>
      </c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 t="s">
        <v>59</v>
      </c>
      <c r="AN81" s="39">
        <v>36</v>
      </c>
      <c r="AO81" s="39">
        <v>36</v>
      </c>
      <c r="AP81" s="39">
        <v>36</v>
      </c>
      <c r="AQ81" s="39"/>
      <c r="AR81" s="39"/>
      <c r="AS81" s="39"/>
      <c r="AT81" s="83" t="s">
        <v>36</v>
      </c>
      <c r="AU81" s="83" t="s">
        <v>36</v>
      </c>
      <c r="AV81" s="129">
        <v>0</v>
      </c>
      <c r="AW81" s="129">
        <v>0</v>
      </c>
      <c r="AX81" s="129">
        <v>0</v>
      </c>
      <c r="AY81" s="129">
        <v>0</v>
      </c>
      <c r="AZ81" s="129">
        <v>0</v>
      </c>
      <c r="BA81" s="129">
        <v>0</v>
      </c>
      <c r="BB81" s="129">
        <v>0</v>
      </c>
      <c r="BC81" s="129">
        <v>0</v>
      </c>
      <c r="BD81" s="129">
        <v>0</v>
      </c>
      <c r="BE81" s="37"/>
      <c r="BF81" s="37"/>
      <c r="BG81" s="39">
        <f>SUM(E81:BD81)</f>
        <v>108</v>
      </c>
      <c r="BH81" s="50"/>
      <c r="BI81" s="19">
        <v>108</v>
      </c>
      <c r="BJ81" s="19"/>
      <c r="BK81" s="19"/>
      <c r="BL81" s="20"/>
      <c r="BM81" s="20"/>
      <c r="BN81" s="20"/>
      <c r="BO81" s="20"/>
      <c r="BP81" s="19"/>
      <c r="BQ81" s="20"/>
      <c r="BR81" s="20"/>
      <c r="BS81" s="20"/>
      <c r="BT81" s="20"/>
      <c r="BU81" s="20"/>
      <c r="BV81" s="20"/>
      <c r="BW81" s="20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13" customFormat="1" ht="34.5" customHeight="1" x14ac:dyDescent="0.2">
      <c r="A82" s="76"/>
      <c r="B82" s="225" t="s">
        <v>34</v>
      </c>
      <c r="C82" s="225"/>
      <c r="D82" s="225"/>
      <c r="E82" s="86">
        <f t="shared" ref="E82:U82" si="35">E36+E44+E52+E64</f>
        <v>32</v>
      </c>
      <c r="F82" s="86">
        <f t="shared" si="35"/>
        <v>32</v>
      </c>
      <c r="G82" s="86">
        <f t="shared" si="35"/>
        <v>34</v>
      </c>
      <c r="H82" s="86">
        <f t="shared" si="35"/>
        <v>34</v>
      </c>
      <c r="I82" s="86">
        <f t="shared" si="35"/>
        <v>34</v>
      </c>
      <c r="J82" s="86">
        <f t="shared" si="35"/>
        <v>34</v>
      </c>
      <c r="K82" s="86">
        <f t="shared" si="35"/>
        <v>34</v>
      </c>
      <c r="L82" s="86">
        <f t="shared" si="35"/>
        <v>34</v>
      </c>
      <c r="M82" s="86">
        <f t="shared" si="35"/>
        <v>34</v>
      </c>
      <c r="N82" s="86">
        <f t="shared" si="35"/>
        <v>34</v>
      </c>
      <c r="O82" s="86">
        <f t="shared" si="35"/>
        <v>34</v>
      </c>
      <c r="P82" s="86">
        <f t="shared" si="35"/>
        <v>34</v>
      </c>
      <c r="Q82" s="86">
        <f t="shared" si="35"/>
        <v>34</v>
      </c>
      <c r="R82" s="86">
        <f t="shared" si="35"/>
        <v>34</v>
      </c>
      <c r="S82" s="86">
        <f t="shared" si="35"/>
        <v>34</v>
      </c>
      <c r="T82" s="86">
        <f t="shared" si="35"/>
        <v>36</v>
      </c>
      <c r="U82" s="86">
        <f t="shared" si="35"/>
        <v>36</v>
      </c>
      <c r="V82" s="129">
        <v>0</v>
      </c>
      <c r="W82" s="129">
        <v>0</v>
      </c>
      <c r="X82" s="86">
        <f t="shared" ref="X82:AH82" si="36">X36+X44+X52+X64</f>
        <v>34</v>
      </c>
      <c r="Y82" s="86">
        <f t="shared" si="36"/>
        <v>34</v>
      </c>
      <c r="Z82" s="86">
        <f t="shared" si="36"/>
        <v>34</v>
      </c>
      <c r="AA82" s="86">
        <f t="shared" si="36"/>
        <v>34</v>
      </c>
      <c r="AB82" s="86">
        <f t="shared" si="36"/>
        <v>32</v>
      </c>
      <c r="AC82" s="86">
        <f t="shared" si="36"/>
        <v>34</v>
      </c>
      <c r="AD82" s="86">
        <f t="shared" si="36"/>
        <v>34</v>
      </c>
      <c r="AE82" s="86">
        <f t="shared" si="36"/>
        <v>34</v>
      </c>
      <c r="AF82" s="86">
        <f t="shared" si="36"/>
        <v>34</v>
      </c>
      <c r="AG82" s="86">
        <f t="shared" si="36"/>
        <v>34</v>
      </c>
      <c r="AH82" s="86">
        <f t="shared" si="36"/>
        <v>32</v>
      </c>
      <c r="AI82" s="86">
        <f>AI64</f>
        <v>36</v>
      </c>
      <c r="AJ82" s="86">
        <f>AJ36+AJ44+AJ52+AJ64</f>
        <v>34</v>
      </c>
      <c r="AK82" s="86">
        <f>AK36+AK44+AK52+AK64</f>
        <v>34</v>
      </c>
      <c r="AL82" s="86">
        <f>AL36+AL44+AL52+AL64</f>
        <v>36</v>
      </c>
      <c r="AM82" s="86">
        <f>AM36+AM44+AM52+AM64</f>
        <v>36</v>
      </c>
      <c r="AN82" s="86">
        <f>AN64+AN52+AN36</f>
        <v>36</v>
      </c>
      <c r="AO82" s="86">
        <f t="shared" ref="AO82:AS82" si="37">AO44+AO64</f>
        <v>36</v>
      </c>
      <c r="AP82" s="86">
        <f t="shared" si="37"/>
        <v>36</v>
      </c>
      <c r="AQ82" s="86">
        <f t="shared" si="37"/>
        <v>36</v>
      </c>
      <c r="AR82" s="86">
        <f t="shared" si="37"/>
        <v>36</v>
      </c>
      <c r="AS82" s="86">
        <f t="shared" si="37"/>
        <v>36</v>
      </c>
      <c r="AT82" s="83">
        <f>AT66</f>
        <v>36</v>
      </c>
      <c r="AU82" s="83">
        <f>AU65</f>
        <v>2</v>
      </c>
      <c r="AV82" s="129">
        <v>0</v>
      </c>
      <c r="AW82" s="129">
        <v>0</v>
      </c>
      <c r="AX82" s="129">
        <v>0</v>
      </c>
      <c r="AY82" s="129">
        <v>0</v>
      </c>
      <c r="AZ82" s="129">
        <v>0</v>
      </c>
      <c r="BA82" s="129">
        <v>0</v>
      </c>
      <c r="BB82" s="129">
        <v>0</v>
      </c>
      <c r="BC82" s="129">
        <v>0</v>
      </c>
      <c r="BD82" s="129">
        <v>0</v>
      </c>
      <c r="BE82" s="86"/>
      <c r="BF82" s="86"/>
      <c r="BG82" s="105">
        <f>SUM(E82:BD82)</f>
        <v>1378</v>
      </c>
      <c r="BH82" s="17"/>
      <c r="BI82" s="136">
        <v>1378</v>
      </c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28.5" customHeight="1" x14ac:dyDescent="0.2">
      <c r="A83" s="252"/>
      <c r="B83" s="226" t="s">
        <v>15</v>
      </c>
      <c r="C83" s="227"/>
      <c r="D83" s="228"/>
      <c r="E83" s="86">
        <f t="shared" ref="E83:Q83" si="38">E37+E45+E53+E65</f>
        <v>4</v>
      </c>
      <c r="F83" s="86">
        <f t="shared" si="38"/>
        <v>4</v>
      </c>
      <c r="G83" s="86">
        <f t="shared" si="38"/>
        <v>2</v>
      </c>
      <c r="H83" s="86">
        <f t="shared" si="38"/>
        <v>2</v>
      </c>
      <c r="I83" s="86">
        <f t="shared" si="38"/>
        <v>2</v>
      </c>
      <c r="J83" s="86">
        <f t="shared" si="38"/>
        <v>2</v>
      </c>
      <c r="K83" s="86">
        <f t="shared" si="38"/>
        <v>2</v>
      </c>
      <c r="L83" s="86">
        <f t="shared" si="38"/>
        <v>2</v>
      </c>
      <c r="M83" s="86">
        <f t="shared" si="38"/>
        <v>2</v>
      </c>
      <c r="N83" s="86">
        <f t="shared" si="38"/>
        <v>2</v>
      </c>
      <c r="O83" s="86">
        <f t="shared" si="38"/>
        <v>2</v>
      </c>
      <c r="P83" s="86">
        <f t="shared" si="38"/>
        <v>2</v>
      </c>
      <c r="Q83" s="86">
        <f t="shared" si="38"/>
        <v>2</v>
      </c>
      <c r="R83" s="86">
        <f>R53</f>
        <v>2</v>
      </c>
      <c r="S83" s="86">
        <f>S53</f>
        <v>2</v>
      </c>
      <c r="T83" s="86">
        <f>T37+T45+T53+T65</f>
        <v>0</v>
      </c>
      <c r="U83" s="86">
        <f>U37+U45+U53+U65</f>
        <v>0</v>
      </c>
      <c r="V83" s="129">
        <v>0</v>
      </c>
      <c r="W83" s="129">
        <v>0</v>
      </c>
      <c r="X83" s="86">
        <f t="shared" ref="X83:AD83" si="39">X37+X45+X53+X65</f>
        <v>2</v>
      </c>
      <c r="Y83" s="86">
        <f t="shared" si="39"/>
        <v>2</v>
      </c>
      <c r="Z83" s="86">
        <f t="shared" si="39"/>
        <v>2</v>
      </c>
      <c r="AA83" s="86">
        <f t="shared" si="39"/>
        <v>2</v>
      </c>
      <c r="AB83" s="86">
        <f t="shared" si="39"/>
        <v>4</v>
      </c>
      <c r="AC83" s="86">
        <f t="shared" si="39"/>
        <v>2</v>
      </c>
      <c r="AD83" s="86">
        <f t="shared" si="39"/>
        <v>2</v>
      </c>
      <c r="AE83" s="86">
        <f>AE65+AE53+AE37</f>
        <v>2</v>
      </c>
      <c r="AF83" s="86">
        <f>AF37+AF53+AF65</f>
        <v>2</v>
      </c>
      <c r="AG83" s="86">
        <f>AG37</f>
        <v>2</v>
      </c>
      <c r="AH83" s="86">
        <f>AH45+AH37</f>
        <v>4</v>
      </c>
      <c r="AI83" s="86">
        <v>0</v>
      </c>
      <c r="AJ83" s="86">
        <f>AJ45</f>
        <v>2</v>
      </c>
      <c r="AK83" s="86">
        <f>AK45</f>
        <v>2</v>
      </c>
      <c r="AL83" s="86">
        <v>0</v>
      </c>
      <c r="AM83" s="86">
        <v>0</v>
      </c>
      <c r="AN83" s="86">
        <f>AN65</f>
        <v>0</v>
      </c>
      <c r="AO83" s="86">
        <f>AO45+AO53+AO65</f>
        <v>0</v>
      </c>
      <c r="AP83" s="86">
        <f>AP45+AP65</f>
        <v>0</v>
      </c>
      <c r="AQ83" s="86">
        <f>AQ45+AQ65</f>
        <v>0</v>
      </c>
      <c r="AR83" s="86">
        <f>AR45+AR65</f>
        <v>0</v>
      </c>
      <c r="AS83" s="86">
        <f>AS45+AS65</f>
        <v>0</v>
      </c>
      <c r="AT83" s="83">
        <v>0</v>
      </c>
      <c r="AU83" s="83">
        <v>0</v>
      </c>
      <c r="AV83" s="129">
        <v>0</v>
      </c>
      <c r="AW83" s="129">
        <v>0</v>
      </c>
      <c r="AX83" s="129">
        <v>0</v>
      </c>
      <c r="AY83" s="129">
        <v>0</v>
      </c>
      <c r="AZ83" s="129">
        <v>0</v>
      </c>
      <c r="BA83" s="129">
        <v>0</v>
      </c>
      <c r="BB83" s="129">
        <v>0</v>
      </c>
      <c r="BC83" s="129">
        <v>0</v>
      </c>
      <c r="BD83" s="129">
        <v>0</v>
      </c>
      <c r="BE83" s="86"/>
      <c r="BF83" s="86"/>
      <c r="BG83" s="86">
        <f>SUM(E83:AS83)</f>
        <v>64</v>
      </c>
      <c r="BH83" s="17"/>
      <c r="BI83" s="17">
        <v>64</v>
      </c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27" customHeight="1" x14ac:dyDescent="0.2">
      <c r="A84" s="252"/>
      <c r="B84" s="225" t="s">
        <v>16</v>
      </c>
      <c r="C84" s="225"/>
      <c r="D84" s="225"/>
      <c r="E84" s="86">
        <f t="shared" ref="E84:J84" si="40">E82+E83</f>
        <v>36</v>
      </c>
      <c r="F84" s="86">
        <f t="shared" si="40"/>
        <v>36</v>
      </c>
      <c r="G84" s="86">
        <f t="shared" si="40"/>
        <v>36</v>
      </c>
      <c r="H84" s="86">
        <f t="shared" si="40"/>
        <v>36</v>
      </c>
      <c r="I84" s="86">
        <f t="shared" si="40"/>
        <v>36</v>
      </c>
      <c r="J84" s="86">
        <f t="shared" si="40"/>
        <v>36</v>
      </c>
      <c r="K84" s="86">
        <f>K83+K82</f>
        <v>36</v>
      </c>
      <c r="L84" s="86">
        <f>L83+L82</f>
        <v>36</v>
      </c>
      <c r="M84" s="86">
        <f>M82+M83</f>
        <v>36</v>
      </c>
      <c r="N84" s="86">
        <f>N82+N83</f>
        <v>36</v>
      </c>
      <c r="O84" s="86">
        <f>O83+O82</f>
        <v>36</v>
      </c>
      <c r="P84" s="86">
        <f>P82+P83</f>
        <v>36</v>
      </c>
      <c r="Q84" s="86">
        <f>Q83+Q82</f>
        <v>36</v>
      </c>
      <c r="R84" s="86">
        <f>R83+R82</f>
        <v>36</v>
      </c>
      <c r="S84" s="86">
        <f>S83+S82</f>
        <v>36</v>
      </c>
      <c r="T84" s="86">
        <f>T83+T82</f>
        <v>36</v>
      </c>
      <c r="U84" s="86">
        <f>U83+U82</f>
        <v>36</v>
      </c>
      <c r="V84" s="129">
        <v>0</v>
      </c>
      <c r="W84" s="129">
        <v>0</v>
      </c>
      <c r="X84" s="86">
        <f>X82+X83</f>
        <v>36</v>
      </c>
      <c r="Y84" s="86">
        <f t="shared" ref="Y84:AP84" si="41">Y83+Y82</f>
        <v>36</v>
      </c>
      <c r="Z84" s="86">
        <f t="shared" si="41"/>
        <v>36</v>
      </c>
      <c r="AA84" s="86">
        <f t="shared" si="41"/>
        <v>36</v>
      </c>
      <c r="AB84" s="86">
        <f t="shared" si="41"/>
        <v>36</v>
      </c>
      <c r="AC84" s="86">
        <f t="shared" si="41"/>
        <v>36</v>
      </c>
      <c r="AD84" s="86">
        <f t="shared" si="41"/>
        <v>36</v>
      </c>
      <c r="AE84" s="86">
        <f t="shared" si="41"/>
        <v>36</v>
      </c>
      <c r="AF84" s="86">
        <f t="shared" si="41"/>
        <v>36</v>
      </c>
      <c r="AG84" s="86">
        <f t="shared" si="41"/>
        <v>36</v>
      </c>
      <c r="AH84" s="86">
        <f t="shared" si="41"/>
        <v>36</v>
      </c>
      <c r="AI84" s="86">
        <f t="shared" si="41"/>
        <v>36</v>
      </c>
      <c r="AJ84" s="86">
        <f t="shared" si="41"/>
        <v>36</v>
      </c>
      <c r="AK84" s="86">
        <f t="shared" si="41"/>
        <v>36</v>
      </c>
      <c r="AL84" s="86">
        <f t="shared" si="41"/>
        <v>36</v>
      </c>
      <c r="AM84" s="86">
        <f t="shared" si="41"/>
        <v>36</v>
      </c>
      <c r="AN84" s="86">
        <f t="shared" si="41"/>
        <v>36</v>
      </c>
      <c r="AO84" s="86">
        <f t="shared" si="41"/>
        <v>36</v>
      </c>
      <c r="AP84" s="86">
        <f t="shared" si="41"/>
        <v>36</v>
      </c>
      <c r="AQ84" s="86">
        <f>AQ82+AQ83</f>
        <v>36</v>
      </c>
      <c r="AR84" s="86">
        <f>AR82+AR83</f>
        <v>36</v>
      </c>
      <c r="AS84" s="86">
        <f>AS82+AS83</f>
        <v>36</v>
      </c>
      <c r="AT84" s="83">
        <f>SUM(AT82:AT83)</f>
        <v>36</v>
      </c>
      <c r="AU84" s="83">
        <f>SUM(AU82:AU83)</f>
        <v>2</v>
      </c>
      <c r="AV84" s="129">
        <v>0</v>
      </c>
      <c r="AW84" s="129">
        <v>0</v>
      </c>
      <c r="AX84" s="129">
        <v>0</v>
      </c>
      <c r="AY84" s="129">
        <v>0</v>
      </c>
      <c r="AZ84" s="129">
        <v>0</v>
      </c>
      <c r="BA84" s="129">
        <v>0</v>
      </c>
      <c r="BB84" s="129">
        <v>0</v>
      </c>
      <c r="BC84" s="129">
        <v>0</v>
      </c>
      <c r="BD84" s="129">
        <v>0</v>
      </c>
      <c r="BE84" s="86"/>
      <c r="BF84" s="86"/>
      <c r="BG84" s="86">
        <f>BG82+BG83</f>
        <v>1442</v>
      </c>
      <c r="BH84" s="17"/>
      <c r="BI84" s="17">
        <f>SUM(BI82:BI83)</f>
        <v>1442</v>
      </c>
      <c r="BJ84" s="17"/>
      <c r="BK84" s="17"/>
      <c r="BL84" s="16">
        <v>1512</v>
      </c>
      <c r="BM84" s="16"/>
      <c r="BN84" s="16"/>
      <c r="BO84" s="16"/>
      <c r="BP84" s="17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7"/>
      <c r="CJ84" s="16"/>
    </row>
    <row r="85" spans="1:88" s="13" customFormat="1" ht="21" customHeight="1" x14ac:dyDescent="0.2">
      <c r="A85" s="253"/>
      <c r="B85" s="74"/>
      <c r="C85" s="74"/>
      <c r="D85" s="74"/>
      <c r="E85" s="41" t="s">
        <v>36</v>
      </c>
      <c r="F85" s="11" t="s">
        <v>43</v>
      </c>
      <c r="G85" s="11"/>
      <c r="H85" s="11"/>
      <c r="I85" s="11"/>
      <c r="J85" s="11"/>
      <c r="K85" s="11"/>
      <c r="L85" s="11"/>
      <c r="M85" s="11"/>
      <c r="N85" s="11"/>
      <c r="O85" s="60"/>
      <c r="P85" s="60"/>
      <c r="Q85" s="60"/>
      <c r="R85" s="60"/>
      <c r="S85" s="60"/>
      <c r="T85" s="206" t="s">
        <v>64</v>
      </c>
      <c r="U85" s="206"/>
      <c r="V85" s="206"/>
      <c r="W85" s="206"/>
      <c r="X85" s="206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1"/>
      <c r="AU85" s="61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17"/>
      <c r="BI85" s="17"/>
      <c r="BJ85" s="17"/>
      <c r="BK85" s="17"/>
      <c r="BL85" s="16"/>
      <c r="BM85" s="16"/>
      <c r="BN85" s="16"/>
      <c r="BO85" s="16"/>
      <c r="BP85" s="17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7"/>
      <c r="CJ85" s="16"/>
    </row>
    <row r="86" spans="1:88" s="13" customFormat="1" ht="21" customHeight="1" x14ac:dyDescent="0.2">
      <c r="A86" s="253"/>
      <c r="B86" s="74"/>
      <c r="C86" s="74"/>
      <c r="D86" s="74"/>
      <c r="E86" s="41"/>
      <c r="F86" s="11"/>
      <c r="G86" s="11"/>
      <c r="H86" s="11"/>
      <c r="I86" s="11"/>
      <c r="J86" s="11"/>
      <c r="K86" s="11"/>
      <c r="L86" s="11"/>
      <c r="M86" s="11"/>
      <c r="N86" s="11"/>
      <c r="O86" s="60"/>
      <c r="P86" s="60"/>
      <c r="Q86" s="60"/>
      <c r="R86" s="60"/>
      <c r="S86" s="60"/>
      <c r="T86" s="69"/>
      <c r="U86" s="69"/>
      <c r="V86" s="69"/>
      <c r="W86" s="69"/>
      <c r="X86" s="69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1"/>
      <c r="AU86" s="61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17"/>
      <c r="BI86" s="17"/>
      <c r="BJ86" s="17"/>
      <c r="BK86" s="17"/>
      <c r="BL86" s="16"/>
      <c r="BM86" s="16"/>
      <c r="BN86" s="16"/>
      <c r="BO86" s="16"/>
      <c r="BP86" s="17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7"/>
      <c r="CJ86" s="16"/>
    </row>
    <row r="87" spans="1:88" s="13" customFormat="1" ht="18.75" customHeight="1" x14ac:dyDescent="0.2">
      <c r="A87" s="254"/>
      <c r="B87" s="40"/>
      <c r="C87" s="191" t="s">
        <v>65</v>
      </c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42"/>
      <c r="AM87" s="43"/>
      <c r="AN87" s="43"/>
      <c r="AO87" s="42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17"/>
      <c r="BI87" s="17"/>
      <c r="BJ87" s="17"/>
      <c r="BK87" s="17"/>
      <c r="BL87" s="16"/>
      <c r="BM87" s="16"/>
      <c r="BN87" s="16"/>
      <c r="BO87" s="16"/>
      <c r="BP87" s="17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7"/>
      <c r="CJ87" s="16"/>
    </row>
    <row r="88" spans="1:88" s="13" customFormat="1" ht="173.25" customHeight="1" x14ac:dyDescent="0.2">
      <c r="A88" s="251" t="s">
        <v>0</v>
      </c>
      <c r="B88" s="172" t="s">
        <v>1</v>
      </c>
      <c r="C88" s="172" t="s">
        <v>2</v>
      </c>
      <c r="D88" s="63" t="s">
        <v>107</v>
      </c>
      <c r="E88" s="192" t="s">
        <v>4</v>
      </c>
      <c r="F88" s="192"/>
      <c r="G88" s="192"/>
      <c r="H88" s="63" t="s">
        <v>108</v>
      </c>
      <c r="I88" s="208" t="s">
        <v>94</v>
      </c>
      <c r="J88" s="209"/>
      <c r="K88" s="210"/>
      <c r="L88" s="63" t="s">
        <v>109</v>
      </c>
      <c r="M88" s="208" t="s">
        <v>110</v>
      </c>
      <c r="N88" s="209"/>
      <c r="O88" s="209"/>
      <c r="P88" s="210"/>
      <c r="Q88" s="222" t="s">
        <v>111</v>
      </c>
      <c r="R88" s="223"/>
      <c r="S88" s="223"/>
      <c r="T88" s="224"/>
      <c r="U88" s="64" t="s">
        <v>112</v>
      </c>
      <c r="V88" s="64" t="s">
        <v>113</v>
      </c>
      <c r="W88" s="207" t="s">
        <v>6</v>
      </c>
      <c r="X88" s="207"/>
      <c r="Y88" s="207"/>
      <c r="Z88" s="64" t="s">
        <v>114</v>
      </c>
      <c r="AA88" s="222" t="s">
        <v>7</v>
      </c>
      <c r="AB88" s="224"/>
      <c r="AC88" s="64" t="s">
        <v>115</v>
      </c>
      <c r="AD88" s="222" t="s">
        <v>95</v>
      </c>
      <c r="AE88" s="223"/>
      <c r="AF88" s="223"/>
      <c r="AG88" s="224"/>
      <c r="AH88" s="63" t="s">
        <v>116</v>
      </c>
      <c r="AI88" s="235" t="s">
        <v>67</v>
      </c>
      <c r="AJ88" s="236"/>
      <c r="AK88" s="237"/>
      <c r="AL88" s="121" t="s">
        <v>117</v>
      </c>
      <c r="AM88" s="208" t="s">
        <v>118</v>
      </c>
      <c r="AN88" s="209"/>
      <c r="AO88" s="209"/>
      <c r="AP88" s="210"/>
      <c r="AQ88" s="208" t="s">
        <v>119</v>
      </c>
      <c r="AR88" s="209"/>
      <c r="AS88" s="209"/>
      <c r="AT88" s="210"/>
      <c r="AU88" s="63" t="s">
        <v>123</v>
      </c>
      <c r="AV88" s="208" t="s">
        <v>68</v>
      </c>
      <c r="AW88" s="209"/>
      <c r="AX88" s="210"/>
      <c r="AY88" s="63" t="s">
        <v>121</v>
      </c>
      <c r="AZ88" s="238" t="s">
        <v>122</v>
      </c>
      <c r="BA88" s="239"/>
      <c r="BB88" s="239"/>
      <c r="BC88" s="240"/>
      <c r="BD88" s="172" t="s">
        <v>66</v>
      </c>
      <c r="BE88" s="172"/>
      <c r="BF88" s="172"/>
      <c r="BG88" s="172"/>
      <c r="BH88" s="202"/>
    </row>
    <row r="89" spans="1:88" s="13" customFormat="1" ht="15.75" customHeight="1" x14ac:dyDescent="0.2">
      <c r="A89" s="251"/>
      <c r="B89" s="172"/>
      <c r="C89" s="172"/>
      <c r="D89" s="246" t="s">
        <v>10</v>
      </c>
      <c r="E89" s="247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  <c r="AD89" s="247"/>
      <c r="AE89" s="247"/>
      <c r="AF89" s="247"/>
      <c r="AG89" s="247"/>
      <c r="AH89" s="247"/>
      <c r="AI89" s="247"/>
      <c r="AJ89" s="247"/>
      <c r="AK89" s="247"/>
      <c r="AL89" s="247"/>
      <c r="AM89" s="247"/>
      <c r="AN89" s="247"/>
      <c r="AO89" s="247"/>
      <c r="AP89" s="247"/>
      <c r="AQ89" s="247"/>
      <c r="AR89" s="247"/>
      <c r="AS89" s="247"/>
      <c r="AT89" s="247"/>
      <c r="AU89" s="247"/>
      <c r="AV89" s="247"/>
      <c r="AW89" s="247"/>
      <c r="AX89" s="247"/>
      <c r="AY89" s="247"/>
      <c r="AZ89" s="247"/>
      <c r="BA89" s="247"/>
      <c r="BB89" s="247"/>
      <c r="BC89" s="247"/>
      <c r="BD89" s="247"/>
      <c r="BE89" s="247"/>
      <c r="BF89" s="247"/>
      <c r="BG89" s="248"/>
      <c r="BH89" s="202"/>
    </row>
    <row r="90" spans="1:88" s="13" customFormat="1" ht="18" customHeight="1" x14ac:dyDescent="0.2">
      <c r="A90" s="251"/>
      <c r="B90" s="172"/>
      <c r="C90" s="172"/>
      <c r="D90" s="94">
        <v>1</v>
      </c>
      <c r="E90" s="94">
        <v>2</v>
      </c>
      <c r="F90" s="94">
        <v>3</v>
      </c>
      <c r="G90" s="94">
        <v>4</v>
      </c>
      <c r="H90" s="94">
        <v>5</v>
      </c>
      <c r="I90" s="94">
        <v>6</v>
      </c>
      <c r="J90" s="94">
        <v>7</v>
      </c>
      <c r="K90" s="94">
        <v>8</v>
      </c>
      <c r="L90" s="94">
        <v>9</v>
      </c>
      <c r="M90" s="94">
        <v>10</v>
      </c>
      <c r="N90" s="94">
        <v>11</v>
      </c>
      <c r="O90" s="94">
        <v>12</v>
      </c>
      <c r="P90" s="94">
        <v>13</v>
      </c>
      <c r="Q90" s="94">
        <v>14</v>
      </c>
      <c r="R90" s="94">
        <v>15</v>
      </c>
      <c r="S90" s="94">
        <v>16</v>
      </c>
      <c r="T90" s="94">
        <v>17</v>
      </c>
      <c r="U90" s="94">
        <v>18</v>
      </c>
      <c r="V90" s="94">
        <v>19</v>
      </c>
      <c r="W90" s="94">
        <v>20</v>
      </c>
      <c r="X90" s="94">
        <v>21</v>
      </c>
      <c r="Y90" s="94">
        <v>22</v>
      </c>
      <c r="Z90" s="94">
        <v>23</v>
      </c>
      <c r="AA90" s="94">
        <v>24</v>
      </c>
      <c r="AB90" s="94">
        <v>25</v>
      </c>
      <c r="AC90" s="94">
        <v>26</v>
      </c>
      <c r="AD90" s="94">
        <v>27</v>
      </c>
      <c r="AE90" s="94">
        <v>28</v>
      </c>
      <c r="AF90" s="94">
        <v>29</v>
      </c>
      <c r="AG90" s="94">
        <v>30</v>
      </c>
      <c r="AH90" s="94">
        <v>31</v>
      </c>
      <c r="AI90" s="94">
        <v>32</v>
      </c>
      <c r="AJ90" s="94">
        <v>33</v>
      </c>
      <c r="AK90" s="94">
        <v>34</v>
      </c>
      <c r="AL90" s="94">
        <v>35</v>
      </c>
      <c r="AM90" s="94">
        <v>36</v>
      </c>
      <c r="AN90" s="94">
        <v>37</v>
      </c>
      <c r="AO90" s="94">
        <v>38</v>
      </c>
      <c r="AP90" s="94">
        <v>39</v>
      </c>
      <c r="AQ90" s="94">
        <v>40</v>
      </c>
      <c r="AR90" s="94">
        <v>41</v>
      </c>
      <c r="AS90" s="94">
        <v>42</v>
      </c>
      <c r="AT90" s="94">
        <v>43</v>
      </c>
      <c r="AU90" s="94">
        <v>44</v>
      </c>
      <c r="AV90" s="94">
        <v>45</v>
      </c>
      <c r="AW90" s="94">
        <v>46</v>
      </c>
      <c r="AX90" s="94">
        <v>47</v>
      </c>
      <c r="AY90" s="94">
        <v>48</v>
      </c>
      <c r="AZ90" s="94">
        <v>49</v>
      </c>
      <c r="BA90" s="94">
        <v>50</v>
      </c>
      <c r="BB90" s="94">
        <v>51</v>
      </c>
      <c r="BC90" s="94">
        <v>52</v>
      </c>
      <c r="BD90" s="208" t="s">
        <v>59</v>
      </c>
      <c r="BE90" s="209"/>
      <c r="BF90" s="209"/>
      <c r="BG90" s="210"/>
      <c r="BH90" s="14"/>
      <c r="BI90" s="14"/>
      <c r="BJ90" s="14"/>
      <c r="BK90" s="14"/>
      <c r="BL90" s="15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5"/>
    </row>
    <row r="91" spans="1:88" s="13" customFormat="1" ht="54" customHeight="1" x14ac:dyDescent="0.2">
      <c r="A91" s="245" t="s">
        <v>93</v>
      </c>
      <c r="B91" s="79" t="s">
        <v>25</v>
      </c>
      <c r="C91" s="79" t="s">
        <v>26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79" t="s">
        <v>59</v>
      </c>
      <c r="Q91" s="81"/>
      <c r="R91" s="81"/>
      <c r="S91" s="79" t="s">
        <v>59</v>
      </c>
      <c r="T91" s="81" t="s">
        <v>59</v>
      </c>
      <c r="U91" s="84">
        <v>0</v>
      </c>
      <c r="V91" s="84">
        <v>0</v>
      </c>
      <c r="W91" s="81" t="s">
        <v>59</v>
      </c>
      <c r="X91" s="81"/>
      <c r="Y91" s="81"/>
      <c r="Z91" s="81"/>
      <c r="AA91" s="81"/>
      <c r="AB91" s="81"/>
      <c r="AC91" s="81"/>
      <c r="AD91" s="79" t="s">
        <v>55</v>
      </c>
      <c r="AE91" s="81"/>
      <c r="AF91" s="79" t="s">
        <v>59</v>
      </c>
      <c r="AG91" s="81"/>
      <c r="AH91" s="79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106" t="s">
        <v>36</v>
      </c>
      <c r="AT91" s="106" t="s">
        <v>36</v>
      </c>
      <c r="AU91" s="84">
        <v>0</v>
      </c>
      <c r="AV91" s="84">
        <v>0</v>
      </c>
      <c r="AW91" s="84">
        <v>0</v>
      </c>
      <c r="AX91" s="84">
        <v>0</v>
      </c>
      <c r="AY91" s="84">
        <v>0</v>
      </c>
      <c r="AZ91" s="84">
        <v>0</v>
      </c>
      <c r="BA91" s="84">
        <v>0</v>
      </c>
      <c r="BB91" s="84">
        <v>0</v>
      </c>
      <c r="BC91" s="84">
        <v>0</v>
      </c>
      <c r="BD91" s="258" t="s">
        <v>127</v>
      </c>
      <c r="BE91" s="259"/>
      <c r="BF91" s="259"/>
      <c r="BG91" s="260"/>
      <c r="BH91" s="17"/>
      <c r="BI91" s="17"/>
      <c r="BJ91" s="17"/>
      <c r="BK91" s="17"/>
      <c r="BL91" s="16"/>
      <c r="BM91" s="16"/>
      <c r="BN91" s="16"/>
      <c r="BO91" s="16"/>
      <c r="BP91" s="17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7"/>
      <c r="CJ91" s="16"/>
    </row>
    <row r="92" spans="1:88" s="13" customFormat="1" ht="27.75" customHeight="1" x14ac:dyDescent="0.2">
      <c r="A92" s="245"/>
      <c r="B92" s="37" t="s">
        <v>28</v>
      </c>
      <c r="C92" s="37" t="s">
        <v>92</v>
      </c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 t="s">
        <v>59</v>
      </c>
      <c r="Q92" s="82"/>
      <c r="R92" s="82"/>
      <c r="S92" s="82"/>
      <c r="T92" s="82"/>
      <c r="U92" s="84">
        <v>0</v>
      </c>
      <c r="V92" s="84">
        <v>0</v>
      </c>
      <c r="W92" s="68"/>
      <c r="X92" s="44"/>
      <c r="Y92" s="44"/>
      <c r="Z92" s="44"/>
      <c r="AA92" s="44"/>
      <c r="AB92" s="44"/>
      <c r="AC92" s="44"/>
      <c r="AD92" s="44" t="s">
        <v>53</v>
      </c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107" t="s">
        <v>36</v>
      </c>
      <c r="AT92" s="107" t="s">
        <v>36</v>
      </c>
      <c r="AU92" s="84">
        <v>0</v>
      </c>
      <c r="AV92" s="84">
        <v>0</v>
      </c>
      <c r="AW92" s="84">
        <v>0</v>
      </c>
      <c r="AX92" s="84">
        <v>0</v>
      </c>
      <c r="AY92" s="84">
        <v>0</v>
      </c>
      <c r="AZ92" s="84">
        <v>0</v>
      </c>
      <c r="BA92" s="84">
        <v>0</v>
      </c>
      <c r="BB92" s="84">
        <v>0</v>
      </c>
      <c r="BC92" s="84">
        <v>0</v>
      </c>
      <c r="BD92" s="145" t="s">
        <v>55</v>
      </c>
      <c r="BE92" s="146"/>
      <c r="BF92" s="146"/>
      <c r="BG92" s="147"/>
      <c r="BH92" s="17"/>
      <c r="BI92" s="17"/>
      <c r="BJ92" s="17"/>
      <c r="BK92" s="17"/>
      <c r="BL92" s="16"/>
      <c r="BM92" s="16"/>
      <c r="BN92" s="16"/>
      <c r="BO92" s="16"/>
      <c r="BP92" s="17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7"/>
      <c r="CJ92" s="16"/>
    </row>
    <row r="93" spans="1:88" s="13" customFormat="1" ht="40.5" customHeight="1" x14ac:dyDescent="0.2">
      <c r="A93" s="245"/>
      <c r="B93" s="37" t="s">
        <v>29</v>
      </c>
      <c r="C93" s="37" t="s">
        <v>47</v>
      </c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4">
        <v>0</v>
      </c>
      <c r="V93" s="84">
        <v>0</v>
      </c>
      <c r="W93" s="68"/>
      <c r="X93" s="82"/>
      <c r="Y93" s="82"/>
      <c r="Z93" s="82"/>
      <c r="AA93" s="82"/>
      <c r="AB93" s="82"/>
      <c r="AC93" s="82"/>
      <c r="AD93" s="82"/>
      <c r="AE93" s="82"/>
      <c r="AF93" s="82" t="s">
        <v>59</v>
      </c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107" t="s">
        <v>36</v>
      </c>
      <c r="AT93" s="107" t="s">
        <v>36</v>
      </c>
      <c r="AU93" s="84">
        <v>0</v>
      </c>
      <c r="AV93" s="84">
        <v>0</v>
      </c>
      <c r="AW93" s="84">
        <v>0</v>
      </c>
      <c r="AX93" s="84">
        <v>0</v>
      </c>
      <c r="AY93" s="84">
        <v>0</v>
      </c>
      <c r="AZ93" s="84">
        <v>0</v>
      </c>
      <c r="BA93" s="84">
        <v>0</v>
      </c>
      <c r="BB93" s="84">
        <v>0</v>
      </c>
      <c r="BC93" s="84">
        <v>0</v>
      </c>
      <c r="BD93" s="145" t="s">
        <v>59</v>
      </c>
      <c r="BE93" s="146"/>
      <c r="BF93" s="146"/>
      <c r="BG93" s="147"/>
      <c r="BH93" s="17"/>
      <c r="BI93" s="17"/>
      <c r="BJ93" s="17"/>
      <c r="BK93" s="17"/>
      <c r="BL93" s="16"/>
      <c r="BM93" s="16"/>
      <c r="BN93" s="16"/>
      <c r="BO93" s="16"/>
      <c r="BP93" s="17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7"/>
      <c r="CJ93" s="16"/>
    </row>
    <row r="94" spans="1:88" s="13" customFormat="1" ht="24" customHeight="1" x14ac:dyDescent="0.2">
      <c r="A94" s="245"/>
      <c r="B94" s="37" t="s">
        <v>40</v>
      </c>
      <c r="C94" s="37" t="s">
        <v>30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 t="s">
        <v>59</v>
      </c>
      <c r="U94" s="84">
        <v>0</v>
      </c>
      <c r="V94" s="84">
        <v>0</v>
      </c>
      <c r="W94" s="68"/>
      <c r="X94" s="82"/>
      <c r="Y94" s="82"/>
      <c r="Z94" s="82"/>
      <c r="AA94" s="82"/>
      <c r="AB94" s="82"/>
      <c r="AC94" s="82"/>
      <c r="AD94" s="82"/>
      <c r="AE94" s="82"/>
      <c r="AF94" s="82" t="s">
        <v>59</v>
      </c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107" t="s">
        <v>36</v>
      </c>
      <c r="AT94" s="107" t="s">
        <v>36</v>
      </c>
      <c r="AU94" s="84">
        <v>0</v>
      </c>
      <c r="AV94" s="84">
        <v>0</v>
      </c>
      <c r="AW94" s="84">
        <v>0</v>
      </c>
      <c r="AX94" s="84">
        <v>0</v>
      </c>
      <c r="AY94" s="84">
        <v>0</v>
      </c>
      <c r="AZ94" s="84">
        <v>0</v>
      </c>
      <c r="BA94" s="84">
        <v>0</v>
      </c>
      <c r="BB94" s="84">
        <v>0</v>
      </c>
      <c r="BC94" s="84">
        <v>0</v>
      </c>
      <c r="BD94" s="145" t="s">
        <v>59</v>
      </c>
      <c r="BE94" s="146"/>
      <c r="BF94" s="146"/>
      <c r="BG94" s="147"/>
      <c r="BH94" s="17"/>
      <c r="BI94" s="17"/>
      <c r="BJ94" s="17"/>
      <c r="BK94" s="17"/>
      <c r="BL94" s="16"/>
      <c r="BM94" s="16"/>
      <c r="BN94" s="16"/>
      <c r="BO94" s="16"/>
      <c r="BP94" s="17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7"/>
      <c r="CJ94" s="16"/>
    </row>
    <row r="95" spans="1:88" s="13" customFormat="1" ht="40.5" customHeight="1" x14ac:dyDescent="0.2">
      <c r="A95" s="245"/>
      <c r="B95" s="108" t="s">
        <v>76</v>
      </c>
      <c r="C95" s="109" t="s">
        <v>85</v>
      </c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84">
        <v>0</v>
      </c>
      <c r="V95" s="84">
        <v>0</v>
      </c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2" t="s">
        <v>55</v>
      </c>
      <c r="AH95" s="123"/>
      <c r="AI95" s="122" t="s">
        <v>55</v>
      </c>
      <c r="AJ95" s="123"/>
      <c r="AK95" s="123"/>
      <c r="AL95" s="122" t="s">
        <v>55</v>
      </c>
      <c r="AM95" s="123"/>
      <c r="AN95" s="123"/>
      <c r="AO95" s="123"/>
      <c r="AP95" s="123"/>
      <c r="AQ95" s="123"/>
      <c r="AR95" s="123"/>
      <c r="AS95" s="110" t="s">
        <v>36</v>
      </c>
      <c r="AT95" s="107" t="s">
        <v>36</v>
      </c>
      <c r="AU95" s="84"/>
      <c r="AV95" s="84"/>
      <c r="AW95" s="84"/>
      <c r="AX95" s="84"/>
      <c r="AY95" s="84"/>
      <c r="AZ95" s="84"/>
      <c r="BA95" s="84"/>
      <c r="BB95" s="84"/>
      <c r="BC95" s="84"/>
      <c r="BD95" s="255" t="s">
        <v>97</v>
      </c>
      <c r="BE95" s="256"/>
      <c r="BF95" s="256"/>
      <c r="BG95" s="257"/>
      <c r="BH95" s="17"/>
      <c r="BI95" s="17"/>
      <c r="BJ95" s="17"/>
      <c r="BK95" s="17"/>
      <c r="BL95" s="16"/>
      <c r="BM95" s="16"/>
      <c r="BN95" s="16"/>
      <c r="BO95" s="16"/>
      <c r="BP95" s="17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7"/>
      <c r="CJ95" s="16"/>
    </row>
    <row r="96" spans="1:88" s="13" customFormat="1" ht="24" customHeight="1" x14ac:dyDescent="0.2">
      <c r="A96" s="245"/>
      <c r="B96" s="101" t="s">
        <v>86</v>
      </c>
      <c r="C96" s="101" t="s">
        <v>87</v>
      </c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4">
        <v>0</v>
      </c>
      <c r="V96" s="84">
        <v>0</v>
      </c>
      <c r="W96" s="68"/>
      <c r="X96" s="82"/>
      <c r="Y96" s="82"/>
      <c r="Z96" s="82"/>
      <c r="AA96" s="82"/>
      <c r="AB96" s="82"/>
      <c r="AC96" s="82"/>
      <c r="AD96" s="82"/>
      <c r="AE96" s="82"/>
      <c r="AF96" s="82"/>
      <c r="AG96" s="82" t="s">
        <v>53</v>
      </c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110" t="s">
        <v>36</v>
      </c>
      <c r="AT96" s="110" t="s">
        <v>36</v>
      </c>
      <c r="AU96" s="84"/>
      <c r="AV96" s="84"/>
      <c r="AW96" s="84"/>
      <c r="AX96" s="84"/>
      <c r="AY96" s="84"/>
      <c r="AZ96" s="84"/>
      <c r="BA96" s="84"/>
      <c r="BB96" s="84"/>
      <c r="BC96" s="84"/>
      <c r="BD96" s="145" t="s">
        <v>55</v>
      </c>
      <c r="BE96" s="146"/>
      <c r="BF96" s="146"/>
      <c r="BG96" s="147"/>
      <c r="BH96" s="17"/>
      <c r="BI96" s="17"/>
      <c r="BJ96" s="17"/>
      <c r="BK96" s="17"/>
      <c r="BL96" s="16"/>
      <c r="BM96" s="16"/>
      <c r="BN96" s="16"/>
      <c r="BO96" s="16"/>
      <c r="BP96" s="17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7"/>
      <c r="CJ96" s="16"/>
    </row>
    <row r="97" spans="1:88" s="13" customFormat="1" ht="24" customHeight="1" x14ac:dyDescent="0.2">
      <c r="A97" s="245"/>
      <c r="B97" s="101" t="s">
        <v>88</v>
      </c>
      <c r="C97" s="104" t="s">
        <v>89</v>
      </c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4">
        <v>0</v>
      </c>
      <c r="V97" s="84">
        <v>0</v>
      </c>
      <c r="W97" s="68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 t="s">
        <v>53</v>
      </c>
      <c r="AM97" s="82"/>
      <c r="AN97" s="82"/>
      <c r="AO97" s="82"/>
      <c r="AP97" s="82"/>
      <c r="AQ97" s="82"/>
      <c r="AR97" s="82"/>
      <c r="AS97" s="110" t="s">
        <v>36</v>
      </c>
      <c r="AT97" s="110" t="s">
        <v>36</v>
      </c>
      <c r="AU97" s="84"/>
      <c r="AV97" s="84"/>
      <c r="AW97" s="84"/>
      <c r="AX97" s="84"/>
      <c r="AY97" s="84"/>
      <c r="AZ97" s="84"/>
      <c r="BA97" s="84"/>
      <c r="BB97" s="84"/>
      <c r="BC97" s="84"/>
      <c r="BD97" s="145" t="s">
        <v>55</v>
      </c>
      <c r="BE97" s="146"/>
      <c r="BF97" s="146"/>
      <c r="BG97" s="147"/>
      <c r="BH97" s="17"/>
      <c r="BI97" s="17"/>
      <c r="BJ97" s="17"/>
      <c r="BK97" s="17"/>
      <c r="BL97" s="16"/>
      <c r="BM97" s="16"/>
      <c r="BN97" s="16"/>
      <c r="BO97" s="16"/>
      <c r="BP97" s="17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7"/>
      <c r="CJ97" s="16"/>
    </row>
    <row r="98" spans="1:88" s="13" customFormat="1" ht="30" customHeight="1" x14ac:dyDescent="0.2">
      <c r="A98" s="245"/>
      <c r="B98" s="101" t="s">
        <v>90</v>
      </c>
      <c r="C98" s="101" t="s">
        <v>91</v>
      </c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4">
        <v>0</v>
      </c>
      <c r="V98" s="84">
        <v>0</v>
      </c>
      <c r="W98" s="68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 t="s">
        <v>53</v>
      </c>
      <c r="AJ98" s="82"/>
      <c r="AK98" s="82"/>
      <c r="AL98" s="82"/>
      <c r="AM98" s="82"/>
      <c r="AN98" s="82"/>
      <c r="AO98" s="82"/>
      <c r="AP98" s="82"/>
      <c r="AQ98" s="82"/>
      <c r="AR98" s="82"/>
      <c r="AS98" s="110" t="s">
        <v>36</v>
      </c>
      <c r="AT98" s="110" t="s">
        <v>36</v>
      </c>
      <c r="AU98" s="84"/>
      <c r="AV98" s="84"/>
      <c r="AW98" s="84"/>
      <c r="AX98" s="84"/>
      <c r="AY98" s="84"/>
      <c r="AZ98" s="84"/>
      <c r="BA98" s="84"/>
      <c r="BB98" s="84"/>
      <c r="BC98" s="84"/>
      <c r="BD98" s="145" t="s">
        <v>55</v>
      </c>
      <c r="BE98" s="146"/>
      <c r="BF98" s="146"/>
      <c r="BG98" s="147"/>
      <c r="BH98" s="17"/>
      <c r="BI98" s="17"/>
      <c r="BJ98" s="17"/>
      <c r="BK98" s="17"/>
      <c r="BL98" s="16"/>
      <c r="BM98" s="16"/>
      <c r="BN98" s="16"/>
      <c r="BO98" s="16"/>
      <c r="BP98" s="17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7"/>
      <c r="CJ98" s="16"/>
    </row>
    <row r="99" spans="1:88" s="13" customFormat="1" ht="47.25" customHeight="1" x14ac:dyDescent="0.2">
      <c r="A99" s="245"/>
      <c r="B99" s="111" t="s">
        <v>24</v>
      </c>
      <c r="C99" s="111" t="s">
        <v>70</v>
      </c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1"/>
      <c r="T99" s="112"/>
      <c r="U99" s="84">
        <v>0</v>
      </c>
      <c r="V99" s="84">
        <v>0</v>
      </c>
      <c r="W99" s="113" t="s">
        <v>59</v>
      </c>
      <c r="X99" s="111"/>
      <c r="Y99" s="112"/>
      <c r="Z99" s="112"/>
      <c r="AA99" s="112" t="s">
        <v>71</v>
      </c>
      <c r="AB99" s="112"/>
      <c r="AC99" s="112"/>
      <c r="AD99" s="112"/>
      <c r="AE99" s="111" t="s">
        <v>55</v>
      </c>
      <c r="AF99" s="112"/>
      <c r="AG99" s="111"/>
      <c r="AH99" s="112"/>
      <c r="AI99" s="111" t="s">
        <v>55</v>
      </c>
      <c r="AJ99" s="112"/>
      <c r="AK99" s="112"/>
      <c r="AL99" s="111" t="s">
        <v>55</v>
      </c>
      <c r="AM99" s="112" t="s">
        <v>71</v>
      </c>
      <c r="AN99" s="111"/>
      <c r="AO99" s="112"/>
      <c r="AP99" s="112"/>
      <c r="AQ99" s="112"/>
      <c r="AR99" s="112"/>
      <c r="AS99" s="107" t="s">
        <v>36</v>
      </c>
      <c r="AT99" s="107" t="s">
        <v>36</v>
      </c>
      <c r="AU99" s="84">
        <v>0</v>
      </c>
      <c r="AV99" s="84">
        <v>0</v>
      </c>
      <c r="AW99" s="84">
        <v>0</v>
      </c>
      <c r="AX99" s="84">
        <v>0</v>
      </c>
      <c r="AY99" s="84">
        <v>0</v>
      </c>
      <c r="AZ99" s="84">
        <v>0</v>
      </c>
      <c r="BA99" s="84">
        <v>0</v>
      </c>
      <c r="BB99" s="84">
        <v>0</v>
      </c>
      <c r="BC99" s="84">
        <v>0</v>
      </c>
      <c r="BD99" s="148" t="s">
        <v>98</v>
      </c>
      <c r="BE99" s="149"/>
      <c r="BF99" s="149"/>
      <c r="BG99" s="150"/>
      <c r="BH99" s="17"/>
      <c r="BI99" s="17"/>
      <c r="BJ99" s="17"/>
      <c r="BK99" s="17"/>
      <c r="BL99" s="16"/>
      <c r="BM99" s="16"/>
      <c r="BN99" s="16"/>
      <c r="BO99" s="16"/>
      <c r="BP99" s="17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7"/>
      <c r="CJ99" s="16"/>
    </row>
    <row r="100" spans="1:88" s="13" customFormat="1" ht="23.25" customHeight="1" x14ac:dyDescent="0.2">
      <c r="A100" s="245"/>
      <c r="B100" s="101" t="s">
        <v>31</v>
      </c>
      <c r="C100" s="114" t="s">
        <v>77</v>
      </c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4">
        <v>0</v>
      </c>
      <c r="V100" s="84">
        <v>0</v>
      </c>
      <c r="W100" s="68"/>
      <c r="X100" s="44"/>
      <c r="Y100" s="44"/>
      <c r="Z100" s="44"/>
      <c r="AA100" s="44"/>
      <c r="AB100" s="44"/>
      <c r="AC100" s="44"/>
      <c r="AD100" s="44"/>
      <c r="AE100" s="44"/>
      <c r="AF100" s="44" t="s">
        <v>59</v>
      </c>
      <c r="AG100" s="44"/>
      <c r="AH100" s="44"/>
      <c r="AI100" s="44"/>
      <c r="AJ100" s="44"/>
      <c r="AK100" s="44"/>
      <c r="AL100" s="44"/>
      <c r="AM100" s="44" t="s">
        <v>54</v>
      </c>
      <c r="AN100" s="44"/>
      <c r="AO100" s="44"/>
      <c r="AP100" s="44"/>
      <c r="AQ100" s="44"/>
      <c r="AR100" s="44"/>
      <c r="AS100" s="107" t="s">
        <v>36</v>
      </c>
      <c r="AT100" s="107" t="s">
        <v>36</v>
      </c>
      <c r="AU100" s="84">
        <v>0</v>
      </c>
      <c r="AV100" s="84">
        <v>0</v>
      </c>
      <c r="AW100" s="84">
        <v>0</v>
      </c>
      <c r="AX100" s="84">
        <v>0</v>
      </c>
      <c r="AY100" s="84">
        <v>0</v>
      </c>
      <c r="AZ100" s="84">
        <v>0</v>
      </c>
      <c r="BA100" s="84">
        <v>0</v>
      </c>
      <c r="BB100" s="84">
        <v>0</v>
      </c>
      <c r="BC100" s="84">
        <v>0</v>
      </c>
      <c r="BD100" s="163" t="s">
        <v>71</v>
      </c>
      <c r="BE100" s="164"/>
      <c r="BF100" s="164"/>
      <c r="BG100" s="165"/>
      <c r="BH100" s="17"/>
      <c r="BI100" s="17"/>
      <c r="BJ100" s="17"/>
      <c r="BK100" s="17"/>
      <c r="BL100" s="16"/>
      <c r="BM100" s="16"/>
      <c r="BN100" s="16"/>
      <c r="BO100" s="16"/>
      <c r="BP100" s="17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7"/>
      <c r="CJ100" s="16"/>
    </row>
    <row r="101" spans="1:88" s="13" customFormat="1" ht="18.75" customHeight="1" x14ac:dyDescent="0.2">
      <c r="A101" s="245"/>
      <c r="B101" s="101" t="s">
        <v>32</v>
      </c>
      <c r="C101" s="114" t="s">
        <v>78</v>
      </c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4">
        <v>0</v>
      </c>
      <c r="V101" s="84">
        <v>0</v>
      </c>
      <c r="W101" s="68"/>
      <c r="X101" s="44"/>
      <c r="Y101" s="44"/>
      <c r="Z101" s="44"/>
      <c r="AA101" s="44" t="s">
        <v>54</v>
      </c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107" t="s">
        <v>36</v>
      </c>
      <c r="AT101" s="107" t="s">
        <v>36</v>
      </c>
      <c r="AU101" s="84">
        <v>0</v>
      </c>
      <c r="AV101" s="84">
        <v>0</v>
      </c>
      <c r="AW101" s="84">
        <v>0</v>
      </c>
      <c r="AX101" s="84">
        <v>0</v>
      </c>
      <c r="AY101" s="84">
        <v>0</v>
      </c>
      <c r="AZ101" s="84">
        <v>0</v>
      </c>
      <c r="BA101" s="84">
        <v>0</v>
      </c>
      <c r="BB101" s="84">
        <v>0</v>
      </c>
      <c r="BC101" s="84">
        <v>0</v>
      </c>
      <c r="BD101" s="163" t="s">
        <v>71</v>
      </c>
      <c r="BE101" s="164"/>
      <c r="BF101" s="164"/>
      <c r="BG101" s="165"/>
      <c r="BH101" s="17"/>
      <c r="BI101" s="17"/>
      <c r="BJ101" s="17"/>
      <c r="BK101" s="17"/>
      <c r="BL101" s="16"/>
      <c r="BM101" s="16"/>
      <c r="BN101" s="16"/>
      <c r="BO101" s="16"/>
      <c r="BP101" s="17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7"/>
      <c r="CJ101" s="16"/>
    </row>
    <row r="102" spans="1:88" s="13" customFormat="1" ht="55.5" customHeight="1" x14ac:dyDescent="0.2">
      <c r="A102" s="245"/>
      <c r="B102" s="101" t="s">
        <v>79</v>
      </c>
      <c r="C102" s="102" t="s">
        <v>80</v>
      </c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4">
        <v>0</v>
      </c>
      <c r="V102" s="84">
        <v>0</v>
      </c>
      <c r="W102" s="68"/>
      <c r="X102" s="44"/>
      <c r="Y102" s="44"/>
      <c r="Z102" s="44"/>
      <c r="AA102" s="44"/>
      <c r="AB102" s="44"/>
      <c r="AC102" s="44"/>
      <c r="AD102" s="44"/>
      <c r="AE102" s="44"/>
      <c r="AF102" s="44"/>
      <c r="AG102" s="44" t="s">
        <v>59</v>
      </c>
      <c r="AH102" s="44"/>
      <c r="AI102" s="44"/>
      <c r="AJ102" s="44"/>
      <c r="AK102" s="44"/>
      <c r="AL102" s="44" t="s">
        <v>53</v>
      </c>
      <c r="AM102" s="44"/>
      <c r="AN102" s="44"/>
      <c r="AO102" s="44"/>
      <c r="AP102" s="44"/>
      <c r="AQ102" s="44"/>
      <c r="AR102" s="44"/>
      <c r="AS102" s="107" t="s">
        <v>36</v>
      </c>
      <c r="AT102" s="107" t="s">
        <v>36</v>
      </c>
      <c r="AU102" s="84">
        <v>0</v>
      </c>
      <c r="AV102" s="84">
        <v>0</v>
      </c>
      <c r="AW102" s="84">
        <v>0</v>
      </c>
      <c r="AX102" s="84">
        <v>0</v>
      </c>
      <c r="AY102" s="84">
        <v>0</v>
      </c>
      <c r="AZ102" s="84">
        <v>0</v>
      </c>
      <c r="BA102" s="84">
        <v>0</v>
      </c>
      <c r="BB102" s="84">
        <v>0</v>
      </c>
      <c r="BC102" s="84">
        <v>0</v>
      </c>
      <c r="BD102" s="163" t="s">
        <v>55</v>
      </c>
      <c r="BE102" s="164"/>
      <c r="BF102" s="164"/>
      <c r="BG102" s="165"/>
      <c r="BH102" s="17"/>
      <c r="BI102" s="17"/>
      <c r="BJ102" s="17"/>
      <c r="BK102" s="17"/>
      <c r="BL102" s="16"/>
      <c r="BM102" s="16"/>
      <c r="BN102" s="16"/>
      <c r="BO102" s="16"/>
      <c r="BP102" s="17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7"/>
      <c r="CJ102" s="16"/>
    </row>
    <row r="103" spans="1:88" s="13" customFormat="1" ht="25.5" customHeight="1" x14ac:dyDescent="0.2">
      <c r="A103" s="245"/>
      <c r="B103" s="101" t="s">
        <v>81</v>
      </c>
      <c r="C103" s="102" t="s">
        <v>82</v>
      </c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4">
        <v>0</v>
      </c>
      <c r="V103" s="84">
        <v>0</v>
      </c>
      <c r="W103" s="68"/>
      <c r="X103" s="44"/>
      <c r="Y103" s="44"/>
      <c r="Z103" s="44"/>
      <c r="AA103" s="44"/>
      <c r="AB103" s="44"/>
      <c r="AC103" s="44"/>
      <c r="AD103" s="44"/>
      <c r="AE103" s="44"/>
      <c r="AF103" s="44"/>
      <c r="AG103" s="44" t="s">
        <v>59</v>
      </c>
      <c r="AH103" s="44"/>
      <c r="AI103" s="44" t="s">
        <v>53</v>
      </c>
      <c r="AJ103" s="44"/>
      <c r="AK103" s="44"/>
      <c r="AL103" s="44"/>
      <c r="AM103" s="44"/>
      <c r="AN103" s="44"/>
      <c r="AO103" s="44"/>
      <c r="AP103" s="44"/>
      <c r="AQ103" s="44"/>
      <c r="AR103" s="44"/>
      <c r="AS103" s="107" t="s">
        <v>36</v>
      </c>
      <c r="AT103" s="107" t="s">
        <v>36</v>
      </c>
      <c r="AU103" s="84">
        <v>0</v>
      </c>
      <c r="AV103" s="84">
        <v>0</v>
      </c>
      <c r="AW103" s="84">
        <v>0</v>
      </c>
      <c r="AX103" s="84">
        <v>0</v>
      </c>
      <c r="AY103" s="84">
        <v>0</v>
      </c>
      <c r="AZ103" s="84">
        <v>0</v>
      </c>
      <c r="BA103" s="84">
        <v>0</v>
      </c>
      <c r="BB103" s="84">
        <v>0</v>
      </c>
      <c r="BC103" s="84">
        <v>0</v>
      </c>
      <c r="BD103" s="163" t="s">
        <v>55</v>
      </c>
      <c r="BE103" s="164"/>
      <c r="BF103" s="164"/>
      <c r="BG103" s="165"/>
      <c r="BH103" s="17"/>
      <c r="BI103" s="17"/>
      <c r="BJ103" s="17"/>
      <c r="BK103" s="17"/>
      <c r="BL103" s="16"/>
      <c r="BM103" s="16"/>
      <c r="BN103" s="16"/>
      <c r="BO103" s="16"/>
      <c r="BP103" s="17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7"/>
      <c r="CJ103" s="16"/>
    </row>
    <row r="104" spans="1:88" s="13" customFormat="1" ht="57" customHeight="1" x14ac:dyDescent="0.2">
      <c r="A104" s="245"/>
      <c r="B104" s="103" t="s">
        <v>83</v>
      </c>
      <c r="C104" s="101" t="s">
        <v>84</v>
      </c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4">
        <v>0</v>
      </c>
      <c r="V104" s="84">
        <v>0</v>
      </c>
      <c r="W104" s="68"/>
      <c r="X104" s="44" t="s">
        <v>59</v>
      </c>
      <c r="Y104" s="44"/>
      <c r="Z104" s="44"/>
      <c r="AA104" s="44"/>
      <c r="AB104" s="44"/>
      <c r="AC104" s="44"/>
      <c r="AD104" s="44"/>
      <c r="AE104" s="44" t="s">
        <v>53</v>
      </c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110" t="s">
        <v>36</v>
      </c>
      <c r="AT104" s="110" t="s">
        <v>36</v>
      </c>
      <c r="AU104" s="84"/>
      <c r="AV104" s="84"/>
      <c r="AW104" s="84"/>
      <c r="AX104" s="84"/>
      <c r="AY104" s="84"/>
      <c r="AZ104" s="84"/>
      <c r="BA104" s="84"/>
      <c r="BB104" s="84"/>
      <c r="BC104" s="84"/>
      <c r="BD104" s="145" t="s">
        <v>55</v>
      </c>
      <c r="BE104" s="146"/>
      <c r="BF104" s="146"/>
      <c r="BG104" s="147"/>
      <c r="BH104" s="17"/>
      <c r="BI104" s="17"/>
      <c r="BJ104" s="17"/>
      <c r="BK104" s="17"/>
      <c r="BL104" s="16"/>
      <c r="BM104" s="16"/>
      <c r="BN104" s="16"/>
      <c r="BO104" s="16"/>
      <c r="BP104" s="17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7"/>
      <c r="CJ104" s="16"/>
    </row>
    <row r="105" spans="1:88" s="13" customFormat="1" ht="61.5" customHeight="1" x14ac:dyDescent="0.2">
      <c r="A105" s="245"/>
      <c r="B105" s="85" t="s">
        <v>13</v>
      </c>
      <c r="C105" s="85" t="s">
        <v>14</v>
      </c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5"/>
      <c r="S105" s="86"/>
      <c r="T105" s="85" t="s">
        <v>55</v>
      </c>
      <c r="U105" s="84">
        <v>0</v>
      </c>
      <c r="V105" s="84">
        <v>0</v>
      </c>
      <c r="W105" s="86" t="s">
        <v>59</v>
      </c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5"/>
      <c r="AL105" s="85"/>
      <c r="AM105" s="86"/>
      <c r="AN105" s="86"/>
      <c r="AO105" s="85" t="s">
        <v>55</v>
      </c>
      <c r="AP105" s="86"/>
      <c r="AQ105" s="86" t="s">
        <v>130</v>
      </c>
      <c r="AR105" s="86"/>
      <c r="AS105" s="80" t="s">
        <v>104</v>
      </c>
      <c r="AT105" s="80" t="s">
        <v>103</v>
      </c>
      <c r="AU105" s="84">
        <v>0</v>
      </c>
      <c r="AV105" s="84">
        <v>0</v>
      </c>
      <c r="AW105" s="84">
        <v>0</v>
      </c>
      <c r="AX105" s="84">
        <v>0</v>
      </c>
      <c r="AY105" s="84">
        <v>0</v>
      </c>
      <c r="AZ105" s="84">
        <v>0</v>
      </c>
      <c r="BA105" s="84">
        <v>0</v>
      </c>
      <c r="BB105" s="84">
        <v>0</v>
      </c>
      <c r="BC105" s="84">
        <v>0</v>
      </c>
      <c r="BD105" s="166" t="s">
        <v>131</v>
      </c>
      <c r="BE105" s="167"/>
      <c r="BF105" s="167"/>
      <c r="BG105" s="168"/>
      <c r="BH105" s="17"/>
      <c r="BI105" s="17"/>
      <c r="BJ105" s="17"/>
      <c r="BK105" s="17"/>
      <c r="BL105" s="16"/>
      <c r="BM105" s="16"/>
      <c r="BN105" s="16"/>
      <c r="BO105" s="16"/>
      <c r="BP105" s="17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7"/>
      <c r="CJ105" s="16"/>
    </row>
    <row r="106" spans="1:88" s="13" customFormat="1" ht="42.75" customHeight="1" x14ac:dyDescent="0.2">
      <c r="A106" s="245"/>
      <c r="B106" s="87" t="s">
        <v>18</v>
      </c>
      <c r="C106" s="87" t="s">
        <v>48</v>
      </c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7"/>
      <c r="S106" s="89"/>
      <c r="T106" s="87" t="s">
        <v>55</v>
      </c>
      <c r="U106" s="84">
        <v>0</v>
      </c>
      <c r="V106" s="84">
        <v>0</v>
      </c>
      <c r="W106" s="89" t="s">
        <v>59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7"/>
      <c r="AL106" s="89"/>
      <c r="AM106" s="89"/>
      <c r="AN106" s="89"/>
      <c r="AO106" s="89"/>
      <c r="AP106" s="87" t="s">
        <v>59</v>
      </c>
      <c r="AQ106" s="89" t="s">
        <v>71</v>
      </c>
      <c r="AR106" s="89"/>
      <c r="AS106" s="80" t="s">
        <v>55</v>
      </c>
      <c r="AT106" s="83" t="s">
        <v>103</v>
      </c>
      <c r="AU106" s="84">
        <v>0</v>
      </c>
      <c r="AV106" s="84">
        <v>0</v>
      </c>
      <c r="AW106" s="84">
        <v>0</v>
      </c>
      <c r="AX106" s="84">
        <v>0</v>
      </c>
      <c r="AY106" s="84">
        <v>0</v>
      </c>
      <c r="AZ106" s="84">
        <v>0</v>
      </c>
      <c r="BA106" s="84">
        <v>0</v>
      </c>
      <c r="BB106" s="84">
        <v>0</v>
      </c>
      <c r="BC106" s="84">
        <v>0</v>
      </c>
      <c r="BD106" s="151" t="s">
        <v>129</v>
      </c>
      <c r="BE106" s="152"/>
      <c r="BF106" s="152"/>
      <c r="BG106" s="153"/>
      <c r="BH106" s="12"/>
    </row>
    <row r="107" spans="1:88" s="13" customFormat="1" ht="28.5" customHeight="1" x14ac:dyDescent="0.2">
      <c r="A107" s="245"/>
      <c r="B107" s="37"/>
      <c r="C107" s="37" t="s">
        <v>100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37"/>
      <c r="S107" s="68"/>
      <c r="T107" s="68"/>
      <c r="U107" s="84"/>
      <c r="V107" s="84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37"/>
      <c r="AQ107" s="68"/>
      <c r="AR107" s="68"/>
      <c r="AS107" s="83"/>
      <c r="AT107" s="107" t="s">
        <v>54</v>
      </c>
      <c r="AU107" s="84"/>
      <c r="AV107" s="84"/>
      <c r="AW107" s="84"/>
      <c r="AX107" s="84"/>
      <c r="AY107" s="84"/>
      <c r="AZ107" s="84"/>
      <c r="BA107" s="84"/>
      <c r="BB107" s="84"/>
      <c r="BC107" s="84"/>
      <c r="BD107" s="160" t="s">
        <v>71</v>
      </c>
      <c r="BE107" s="161"/>
      <c r="BF107" s="161"/>
      <c r="BG107" s="162"/>
      <c r="BH107" s="12"/>
    </row>
    <row r="108" spans="1:88" s="13" customFormat="1" ht="28.5" customHeight="1" x14ac:dyDescent="0.2">
      <c r="A108" s="245"/>
      <c r="B108" s="37" t="s">
        <v>128</v>
      </c>
      <c r="C108" s="37" t="s">
        <v>124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37"/>
      <c r="S108" s="68"/>
      <c r="T108" s="68"/>
      <c r="U108" s="84"/>
      <c r="V108" s="84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37"/>
      <c r="AQ108" s="68"/>
      <c r="AR108" s="68"/>
      <c r="AS108" s="83"/>
      <c r="AT108" s="107" t="s">
        <v>54</v>
      </c>
      <c r="AU108" s="84"/>
      <c r="AV108" s="84"/>
      <c r="AW108" s="84"/>
      <c r="AX108" s="84"/>
      <c r="AY108" s="84"/>
      <c r="AZ108" s="84"/>
      <c r="BA108" s="84"/>
      <c r="BB108" s="84"/>
      <c r="BC108" s="84"/>
      <c r="BD108" s="160" t="s">
        <v>71</v>
      </c>
      <c r="BE108" s="161"/>
      <c r="BF108" s="161"/>
      <c r="BG108" s="162"/>
      <c r="BH108" s="12"/>
    </row>
    <row r="109" spans="1:88" s="13" customFormat="1" ht="27" customHeight="1" x14ac:dyDescent="0.2">
      <c r="A109" s="245"/>
      <c r="B109" s="37" t="s">
        <v>23</v>
      </c>
      <c r="C109" s="78" t="s">
        <v>49</v>
      </c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4">
        <v>0</v>
      </c>
      <c r="V109" s="84">
        <v>0</v>
      </c>
      <c r="W109" s="68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 t="s">
        <v>54</v>
      </c>
      <c r="AR109" s="82"/>
      <c r="AS109" s="107" t="s">
        <v>36</v>
      </c>
      <c r="AT109" s="107" t="s">
        <v>36</v>
      </c>
      <c r="AU109" s="84">
        <v>0</v>
      </c>
      <c r="AV109" s="84">
        <v>0</v>
      </c>
      <c r="AW109" s="84">
        <v>0</v>
      </c>
      <c r="AX109" s="84">
        <v>0</v>
      </c>
      <c r="AY109" s="84">
        <v>0</v>
      </c>
      <c r="AZ109" s="84">
        <v>0</v>
      </c>
      <c r="BA109" s="84">
        <v>0</v>
      </c>
      <c r="BB109" s="84">
        <v>0</v>
      </c>
      <c r="BC109" s="84">
        <v>0</v>
      </c>
      <c r="BD109" s="154" t="s">
        <v>71</v>
      </c>
      <c r="BE109" s="155"/>
      <c r="BF109" s="155"/>
      <c r="BG109" s="156"/>
      <c r="BH109" s="12"/>
    </row>
    <row r="110" spans="1:88" s="13" customFormat="1" ht="18.75" customHeight="1" x14ac:dyDescent="0.2">
      <c r="A110" s="92"/>
      <c r="B110" s="39" t="s">
        <v>19</v>
      </c>
      <c r="C110" s="39" t="s">
        <v>20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 t="s">
        <v>53</v>
      </c>
      <c r="U110" s="84">
        <v>0</v>
      </c>
      <c r="V110" s="84">
        <v>0</v>
      </c>
      <c r="W110" s="97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 t="s">
        <v>59</v>
      </c>
      <c r="AQ110" s="39"/>
      <c r="AR110" s="39"/>
      <c r="AS110" s="107" t="s">
        <v>36</v>
      </c>
      <c r="AT110" s="107" t="s">
        <v>36</v>
      </c>
      <c r="AU110" s="84">
        <v>0</v>
      </c>
      <c r="AV110" s="84">
        <v>0</v>
      </c>
      <c r="AW110" s="84">
        <v>0</v>
      </c>
      <c r="AX110" s="84">
        <v>0</v>
      </c>
      <c r="AY110" s="84">
        <v>0</v>
      </c>
      <c r="AZ110" s="84">
        <v>0</v>
      </c>
      <c r="BA110" s="84">
        <v>0</v>
      </c>
      <c r="BB110" s="84">
        <v>0</v>
      </c>
      <c r="BC110" s="84">
        <v>0</v>
      </c>
      <c r="BD110" s="169" t="s">
        <v>55</v>
      </c>
      <c r="BE110" s="170"/>
      <c r="BF110" s="170"/>
      <c r="BG110" s="171"/>
      <c r="BH110" s="12"/>
    </row>
    <row r="111" spans="1:88" s="13" customFormat="1" ht="40.5" customHeight="1" x14ac:dyDescent="0.2">
      <c r="A111" s="92"/>
      <c r="B111" s="39" t="s">
        <v>99</v>
      </c>
      <c r="C111" s="39" t="s">
        <v>39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84"/>
      <c r="V111" s="84"/>
      <c r="W111" s="97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110" t="s">
        <v>53</v>
      </c>
      <c r="AT111" s="110" t="s">
        <v>36</v>
      </c>
      <c r="AU111" s="84"/>
      <c r="AV111" s="84"/>
      <c r="AW111" s="84"/>
      <c r="AX111" s="84"/>
      <c r="AY111" s="84"/>
      <c r="AZ111" s="84"/>
      <c r="BA111" s="84"/>
      <c r="BB111" s="84"/>
      <c r="BC111" s="84"/>
      <c r="BD111" s="115"/>
      <c r="BE111" s="116"/>
      <c r="BF111" s="116"/>
      <c r="BG111" s="117" t="s">
        <v>55</v>
      </c>
      <c r="BH111" s="12"/>
    </row>
    <row r="112" spans="1:88" s="13" customFormat="1" ht="66" customHeight="1" x14ac:dyDescent="0.2">
      <c r="A112" s="93"/>
      <c r="B112" s="118" t="s">
        <v>33</v>
      </c>
      <c r="C112" s="118" t="s">
        <v>50</v>
      </c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4">
        <v>0</v>
      </c>
      <c r="V112" s="84">
        <v>0</v>
      </c>
      <c r="W112" s="89" t="s">
        <v>59</v>
      </c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118"/>
      <c r="AI112" s="88"/>
      <c r="AJ112" s="88"/>
      <c r="AK112" s="88"/>
      <c r="AL112" s="118"/>
      <c r="AM112" s="88"/>
      <c r="AN112" s="88"/>
      <c r="AO112" s="118" t="s">
        <v>55</v>
      </c>
      <c r="AP112" s="88"/>
      <c r="AQ112" s="88" t="s">
        <v>103</v>
      </c>
      <c r="AR112" s="88"/>
      <c r="AS112" s="80" t="s">
        <v>71</v>
      </c>
      <c r="AT112" s="110" t="s">
        <v>36</v>
      </c>
      <c r="AU112" s="84">
        <v>0</v>
      </c>
      <c r="AV112" s="84">
        <v>0</v>
      </c>
      <c r="AW112" s="84">
        <v>0</v>
      </c>
      <c r="AX112" s="84">
        <v>0</v>
      </c>
      <c r="AY112" s="84">
        <v>0</v>
      </c>
      <c r="AZ112" s="84">
        <v>0</v>
      </c>
      <c r="BA112" s="84">
        <v>0</v>
      </c>
      <c r="BB112" s="84">
        <v>0</v>
      </c>
      <c r="BC112" s="84">
        <v>0</v>
      </c>
      <c r="BD112" s="151" t="s">
        <v>102</v>
      </c>
      <c r="BE112" s="152"/>
      <c r="BF112" s="152"/>
      <c r="BG112" s="153"/>
      <c r="BH112" s="12"/>
    </row>
    <row r="113" spans="1:60" s="13" customFormat="1" ht="22.5" customHeight="1" x14ac:dyDescent="0.2">
      <c r="A113" s="93"/>
      <c r="B113" s="78"/>
      <c r="C113" s="78" t="s">
        <v>100</v>
      </c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84"/>
      <c r="V113" s="84"/>
      <c r="W113" s="68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110" t="s">
        <v>54</v>
      </c>
      <c r="AT113" s="110" t="s">
        <v>36</v>
      </c>
      <c r="AU113" s="84"/>
      <c r="AV113" s="84"/>
      <c r="AW113" s="84"/>
      <c r="AX113" s="84"/>
      <c r="AY113" s="84"/>
      <c r="AZ113" s="84"/>
      <c r="BA113" s="84"/>
      <c r="BB113" s="84"/>
      <c r="BC113" s="84"/>
      <c r="BD113" s="160" t="s">
        <v>96</v>
      </c>
      <c r="BE113" s="161"/>
      <c r="BF113" s="161"/>
      <c r="BG113" s="162"/>
      <c r="BH113" s="12"/>
    </row>
    <row r="114" spans="1:60" s="13" customFormat="1" ht="64.5" customHeight="1" x14ac:dyDescent="0.2">
      <c r="A114" s="93"/>
      <c r="B114" s="37" t="s">
        <v>35</v>
      </c>
      <c r="C114" s="37" t="s">
        <v>51</v>
      </c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4">
        <v>0</v>
      </c>
      <c r="V114" s="84">
        <v>0</v>
      </c>
      <c r="W114" s="68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 t="s">
        <v>54</v>
      </c>
      <c r="AR114" s="44"/>
      <c r="AS114" s="110" t="s">
        <v>36</v>
      </c>
      <c r="AT114" s="110" t="s">
        <v>36</v>
      </c>
      <c r="AU114" s="84">
        <v>0</v>
      </c>
      <c r="AV114" s="84">
        <v>0</v>
      </c>
      <c r="AW114" s="84">
        <v>0</v>
      </c>
      <c r="AX114" s="84">
        <v>0</v>
      </c>
      <c r="AY114" s="84">
        <v>0</v>
      </c>
      <c r="AZ114" s="84">
        <v>0</v>
      </c>
      <c r="BA114" s="84">
        <v>0</v>
      </c>
      <c r="BB114" s="84">
        <v>0</v>
      </c>
      <c r="BC114" s="84">
        <v>0</v>
      </c>
      <c r="BD114" s="154" t="s">
        <v>71</v>
      </c>
      <c r="BE114" s="155"/>
      <c r="BF114" s="155"/>
      <c r="BG114" s="156"/>
      <c r="BH114" s="12"/>
    </row>
    <row r="115" spans="1:60" s="13" customFormat="1" ht="63" customHeight="1" x14ac:dyDescent="0.2">
      <c r="A115" s="93"/>
      <c r="B115" s="37" t="s">
        <v>37</v>
      </c>
      <c r="C115" s="37" t="s">
        <v>57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4">
        <v>0</v>
      </c>
      <c r="V115" s="84">
        <v>0</v>
      </c>
      <c r="W115" s="68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 t="s">
        <v>59</v>
      </c>
      <c r="AO115" s="44"/>
      <c r="AP115" s="44"/>
      <c r="AQ115" s="44" t="s">
        <v>54</v>
      </c>
      <c r="AR115" s="44"/>
      <c r="AS115" s="110" t="s">
        <v>36</v>
      </c>
      <c r="AT115" s="110" t="s">
        <v>36</v>
      </c>
      <c r="AU115" s="84">
        <v>0</v>
      </c>
      <c r="AV115" s="84">
        <v>0</v>
      </c>
      <c r="AW115" s="84">
        <v>0</v>
      </c>
      <c r="AX115" s="84">
        <v>0</v>
      </c>
      <c r="AY115" s="84">
        <v>0</v>
      </c>
      <c r="AZ115" s="84">
        <v>0</v>
      </c>
      <c r="BA115" s="84">
        <v>0</v>
      </c>
      <c r="BB115" s="84">
        <v>0</v>
      </c>
      <c r="BC115" s="84">
        <v>0</v>
      </c>
      <c r="BD115" s="154" t="s">
        <v>71</v>
      </c>
      <c r="BE115" s="155"/>
      <c r="BF115" s="155"/>
      <c r="BG115" s="156"/>
      <c r="BH115" s="12"/>
    </row>
    <row r="116" spans="1:60" s="13" customFormat="1" ht="23.25" customHeight="1" x14ac:dyDescent="0.2">
      <c r="A116" s="93"/>
      <c r="B116" s="39" t="s">
        <v>74</v>
      </c>
      <c r="C116" s="39" t="s">
        <v>20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 t="s">
        <v>59</v>
      </c>
      <c r="S116" s="97"/>
      <c r="T116" s="97"/>
      <c r="U116" s="84">
        <v>0</v>
      </c>
      <c r="V116" s="84">
        <v>0</v>
      </c>
      <c r="W116" s="97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 t="s">
        <v>59</v>
      </c>
      <c r="AI116" s="39"/>
      <c r="AJ116" s="39"/>
      <c r="AK116" s="39"/>
      <c r="AL116" s="39"/>
      <c r="AM116" s="39"/>
      <c r="AN116" s="39"/>
      <c r="AO116" s="137" t="s">
        <v>53</v>
      </c>
      <c r="AP116" s="39" t="s">
        <v>59</v>
      </c>
      <c r="AQ116" s="39"/>
      <c r="AR116" s="39"/>
      <c r="AS116" s="110" t="s">
        <v>36</v>
      </c>
      <c r="AT116" s="110" t="s">
        <v>36</v>
      </c>
      <c r="AU116" s="84">
        <v>0</v>
      </c>
      <c r="AV116" s="84">
        <v>0</v>
      </c>
      <c r="AW116" s="84">
        <v>0</v>
      </c>
      <c r="AX116" s="84">
        <v>0</v>
      </c>
      <c r="AY116" s="84">
        <v>0</v>
      </c>
      <c r="AZ116" s="84">
        <v>0</v>
      </c>
      <c r="BA116" s="84">
        <v>0</v>
      </c>
      <c r="BB116" s="84">
        <v>0</v>
      </c>
      <c r="BC116" s="84">
        <v>0</v>
      </c>
      <c r="BD116" s="139" t="s">
        <v>127</v>
      </c>
      <c r="BE116" s="140"/>
      <c r="BF116" s="140"/>
      <c r="BG116" s="141"/>
      <c r="BH116" s="12"/>
    </row>
    <row r="117" spans="1:60" s="13" customFormat="1" ht="43.5" customHeight="1" x14ac:dyDescent="0.2">
      <c r="A117" s="93"/>
      <c r="B117" s="39" t="s">
        <v>101</v>
      </c>
      <c r="C117" s="39" t="s">
        <v>39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84"/>
      <c r="V117" s="84"/>
      <c r="W117" s="97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 t="s">
        <v>59</v>
      </c>
      <c r="AL117" s="39" t="s">
        <v>59</v>
      </c>
      <c r="AM117" s="39"/>
      <c r="AN117" s="39"/>
      <c r="AO117" s="138"/>
      <c r="AP117" s="39"/>
      <c r="AQ117" s="39"/>
      <c r="AR117" s="39"/>
      <c r="AS117" s="110" t="s">
        <v>36</v>
      </c>
      <c r="AT117" s="110" t="s">
        <v>36</v>
      </c>
      <c r="AU117" s="84"/>
      <c r="AV117" s="84"/>
      <c r="AW117" s="84"/>
      <c r="AX117" s="84"/>
      <c r="AY117" s="84"/>
      <c r="AZ117" s="84"/>
      <c r="BA117" s="84"/>
      <c r="BB117" s="84"/>
      <c r="BC117" s="84"/>
      <c r="BD117" s="142"/>
      <c r="BE117" s="143"/>
      <c r="BF117" s="143"/>
      <c r="BG117" s="144"/>
      <c r="BH117" s="12"/>
    </row>
    <row r="118" spans="1:60" s="13" customFormat="1" ht="72" customHeight="1" x14ac:dyDescent="0.2">
      <c r="A118" s="59"/>
      <c r="B118" s="250" t="s">
        <v>52</v>
      </c>
      <c r="C118" s="25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1"/>
      <c r="Q118" s="90"/>
      <c r="R118" s="91"/>
      <c r="S118" s="91"/>
      <c r="T118" s="91" t="s">
        <v>55</v>
      </c>
      <c r="U118" s="84">
        <v>0</v>
      </c>
      <c r="V118" s="84">
        <v>0</v>
      </c>
      <c r="W118" s="90" t="s">
        <v>59</v>
      </c>
      <c r="X118" s="91"/>
      <c r="Y118" s="90"/>
      <c r="Z118" s="90"/>
      <c r="AA118" s="90" t="s">
        <v>71</v>
      </c>
      <c r="AB118" s="90"/>
      <c r="AC118" s="90"/>
      <c r="AD118" s="91" t="s">
        <v>55</v>
      </c>
      <c r="AE118" s="91" t="s">
        <v>55</v>
      </c>
      <c r="AF118" s="91"/>
      <c r="AG118" s="91" t="s">
        <v>55</v>
      </c>
      <c r="AH118" s="91"/>
      <c r="AI118" s="91" t="s">
        <v>69</v>
      </c>
      <c r="AJ118" s="90"/>
      <c r="AK118" s="91"/>
      <c r="AL118" s="91" t="s">
        <v>69</v>
      </c>
      <c r="AM118" s="90" t="s">
        <v>71</v>
      </c>
      <c r="AN118" s="91"/>
      <c r="AO118" s="91" t="s">
        <v>55</v>
      </c>
      <c r="AP118" s="91"/>
      <c r="AQ118" s="90" t="s">
        <v>130</v>
      </c>
      <c r="AR118" s="91" t="s">
        <v>59</v>
      </c>
      <c r="AS118" s="80" t="s">
        <v>104</v>
      </c>
      <c r="AT118" s="80" t="s">
        <v>103</v>
      </c>
      <c r="AU118" s="84">
        <v>0</v>
      </c>
      <c r="AV118" s="84">
        <v>0</v>
      </c>
      <c r="AW118" s="84">
        <v>0</v>
      </c>
      <c r="AX118" s="84">
        <v>0</v>
      </c>
      <c r="AY118" s="84">
        <v>0</v>
      </c>
      <c r="AZ118" s="84">
        <v>0</v>
      </c>
      <c r="BA118" s="84">
        <v>0</v>
      </c>
      <c r="BB118" s="84">
        <v>0</v>
      </c>
      <c r="BC118" s="84">
        <v>0</v>
      </c>
      <c r="BD118" s="157"/>
      <c r="BE118" s="158"/>
      <c r="BF118" s="158"/>
      <c r="BG118" s="159"/>
      <c r="BH118" s="12"/>
    </row>
    <row r="119" spans="1:60" s="13" customFormat="1" ht="18.75" customHeight="1" x14ac:dyDescent="0.2">
      <c r="A119" s="49"/>
      <c r="B119" s="249"/>
      <c r="C119" s="249"/>
      <c r="D119" s="45"/>
      <c r="E119" s="45"/>
      <c r="F119" s="45"/>
      <c r="G119" s="46"/>
      <c r="H119" s="45"/>
      <c r="I119" s="47">
        <v>0</v>
      </c>
      <c r="J119" s="48" t="s">
        <v>44</v>
      </c>
      <c r="K119" s="48"/>
      <c r="L119" s="48"/>
      <c r="M119" s="48"/>
      <c r="N119" s="48"/>
      <c r="O119" s="48"/>
      <c r="P119" s="49"/>
      <c r="Q119" s="50"/>
      <c r="R119" s="50"/>
      <c r="S119" s="50"/>
      <c r="T119" s="51"/>
      <c r="U119" s="50"/>
      <c r="V119" s="50"/>
      <c r="W119" s="50"/>
      <c r="X119" s="50"/>
      <c r="Y119" s="51"/>
      <c r="Z119" s="50"/>
      <c r="AA119" s="50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3"/>
      <c r="BF119" s="54"/>
      <c r="BG119" s="52"/>
      <c r="BH119" s="12"/>
    </row>
    <row r="120" spans="1:60" s="13" customFormat="1" ht="18.75" customHeight="1" x14ac:dyDescent="0.2">
      <c r="A120" s="49"/>
      <c r="B120" s="249"/>
      <c r="C120" s="249"/>
      <c r="D120" s="52"/>
      <c r="E120" s="52"/>
      <c r="F120" s="52"/>
      <c r="G120" s="52"/>
      <c r="H120" s="47"/>
      <c r="I120" s="48"/>
      <c r="J120" s="48"/>
      <c r="K120" s="48"/>
      <c r="L120" s="48"/>
      <c r="M120" s="48"/>
      <c r="N120" s="48"/>
      <c r="O120" s="243" t="s">
        <v>125</v>
      </c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  <c r="AJ120" s="244"/>
      <c r="AK120" s="244"/>
      <c r="AL120" s="244"/>
      <c r="AM120" s="244"/>
      <c r="AN120" s="244"/>
      <c r="AO120" s="244"/>
      <c r="AP120" s="244"/>
      <c r="AQ120" s="244"/>
      <c r="AR120" s="244"/>
      <c r="AS120" s="244"/>
      <c r="AT120" s="244"/>
      <c r="AU120" s="244"/>
      <c r="AV120" s="244"/>
      <c r="AW120" s="244"/>
      <c r="AX120" s="52"/>
      <c r="AY120" s="52"/>
      <c r="AZ120" s="52"/>
      <c r="BA120" s="52"/>
      <c r="BB120" s="52"/>
      <c r="BC120" s="52"/>
      <c r="BD120" s="52"/>
      <c r="BE120" s="55"/>
      <c r="BF120" s="56"/>
      <c r="BG120" s="52"/>
      <c r="BH120" s="12"/>
    </row>
    <row r="121" spans="1:60" s="13" customFormat="1" ht="33.75" customHeight="1" x14ac:dyDescent="0.2">
      <c r="A121" s="49"/>
      <c r="B121" s="249"/>
      <c r="C121" s="249"/>
      <c r="D121" s="52"/>
      <c r="E121" s="52"/>
      <c r="F121" s="52"/>
      <c r="G121" s="52"/>
      <c r="H121"/>
      <c r="I121"/>
      <c r="J121"/>
      <c r="K121"/>
      <c r="L121"/>
      <c r="M121"/>
      <c r="N121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  <c r="AJ121" s="244"/>
      <c r="AK121" s="244"/>
      <c r="AL121" s="244"/>
      <c r="AM121" s="244"/>
      <c r="AN121" s="244"/>
      <c r="AO121" s="244"/>
      <c r="AP121" s="244"/>
      <c r="AQ121" s="244"/>
      <c r="AR121" s="244"/>
      <c r="AS121" s="244"/>
      <c r="AT121" s="244"/>
      <c r="AU121" s="244"/>
      <c r="AV121" s="244"/>
      <c r="AW121" s="244"/>
      <c r="AX121" s="52"/>
      <c r="AY121" s="52"/>
      <c r="AZ121" s="52"/>
      <c r="BA121" s="52"/>
      <c r="BB121" s="52"/>
      <c r="BC121" s="52"/>
      <c r="BD121" s="52"/>
      <c r="BE121" s="55"/>
      <c r="BF121" s="56"/>
      <c r="BG121" s="52"/>
      <c r="BH121" s="12"/>
    </row>
    <row r="122" spans="1:60" s="13" customFormat="1" ht="18.75" customHeight="1" x14ac:dyDescent="0.2">
      <c r="A122" s="57"/>
      <c r="B122" s="249"/>
      <c r="C122" s="249"/>
      <c r="D122" s="52"/>
      <c r="E122" s="52"/>
      <c r="F122" s="52"/>
      <c r="G122" s="52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 s="48"/>
      <c r="AN122" s="48"/>
      <c r="AO122" s="48"/>
      <c r="AP122" s="52"/>
      <c r="AQ122" s="52"/>
      <c r="AR122" s="52"/>
      <c r="AS122" s="52"/>
      <c r="AT122" s="52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58"/>
      <c r="BF122" s="59"/>
      <c r="BG122" s="52"/>
      <c r="BH122" s="12"/>
    </row>
    <row r="123" spans="1:60" s="13" customFormat="1" ht="18.75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12"/>
    </row>
    <row r="124" spans="1:60" s="13" customFormat="1" ht="18.75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12"/>
    </row>
    <row r="125" spans="1:60" s="13" customFormat="1" ht="41.25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12"/>
      <c r="BH125" s="12"/>
    </row>
    <row r="126" spans="1:60" s="13" customFormat="1" ht="41.25" customHeight="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12"/>
      <c r="BH126" s="12"/>
    </row>
    <row r="127" spans="1:60" s="13" customFormat="1" ht="41.25" customHeight="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12"/>
      <c r="BH127" s="12"/>
    </row>
    <row r="128" spans="1:60" s="13" customFormat="1" ht="41.2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12"/>
      <c r="BH128" s="12"/>
    </row>
    <row r="129" spans="1:60" s="13" customFormat="1" ht="41.25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12"/>
      <c r="BH129" s="12"/>
    </row>
    <row r="130" spans="1:60" s="13" customFormat="1" ht="41.25" customHeight="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12"/>
      <c r="BH130" s="12"/>
    </row>
    <row r="131" spans="1:60" s="13" customFormat="1" ht="41.25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12"/>
      <c r="BH131" s="12"/>
    </row>
    <row r="132" spans="1:60" s="13" customFormat="1" ht="41.25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12"/>
      <c r="BH132" s="12"/>
    </row>
    <row r="133" spans="1:60" s="13" customFormat="1" ht="41.25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12"/>
      <c r="BH133" s="12"/>
    </row>
    <row r="134" spans="1:60" s="13" customFormat="1" ht="41.25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12"/>
      <c r="BH134" s="12"/>
    </row>
    <row r="135" spans="1:60" s="13" customFormat="1" ht="41.25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12"/>
      <c r="BH135" s="12"/>
    </row>
    <row r="136" spans="1:60" s="13" customFormat="1" ht="41.25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12"/>
      <c r="BH136" s="12"/>
    </row>
    <row r="137" spans="1:60" s="13" customFormat="1" ht="41.25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12"/>
      <c r="BH137" s="12"/>
    </row>
    <row r="138" spans="1:60" s="13" customFormat="1" ht="41.25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12"/>
      <c r="BH138" s="12"/>
    </row>
    <row r="139" spans="1:60" s="13" customFormat="1" ht="41.25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12"/>
      <c r="BH139" s="12"/>
    </row>
    <row r="140" spans="1:60" s="13" customFormat="1" ht="41.25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12"/>
      <c r="BH140" s="12"/>
    </row>
    <row r="141" spans="1:60" s="13" customFormat="1" ht="41.25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12"/>
      <c r="BH141" s="12"/>
    </row>
    <row r="142" spans="1:60" s="13" customFormat="1" ht="41.25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12"/>
      <c r="BH142" s="12"/>
    </row>
    <row r="143" spans="1:60" s="13" customFormat="1" ht="41.25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12"/>
      <c r="BH143" s="12"/>
    </row>
    <row r="144" spans="1:60" s="13" customFormat="1" ht="41.25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12"/>
      <c r="BH144" s="12"/>
    </row>
    <row r="145" spans="1:60" s="13" customFormat="1" ht="41.25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12"/>
      <c r="BH145" s="12"/>
    </row>
    <row r="146" spans="1:60" s="13" customFormat="1" ht="41.25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12"/>
      <c r="BH146" s="12"/>
    </row>
    <row r="147" spans="1:60" s="13" customFormat="1" ht="41.25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12"/>
      <c r="BH147" s="12"/>
    </row>
    <row r="148" spans="1:60" s="13" customFormat="1" ht="41.25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12"/>
      <c r="BH148" s="12"/>
    </row>
    <row r="149" spans="1:60" s="13" customFormat="1" ht="41.25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12"/>
      <c r="BH149" s="12"/>
    </row>
    <row r="150" spans="1:60" s="13" customFormat="1" ht="41.25" customHeight="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12"/>
      <c r="BH150" s="12"/>
    </row>
    <row r="151" spans="1:60" s="13" customFormat="1" ht="41.25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12"/>
      <c r="BH151" s="12"/>
    </row>
    <row r="152" spans="1:60" s="13" customFormat="1" ht="41.2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12"/>
      <c r="BH152" s="12"/>
    </row>
    <row r="153" spans="1:60" s="13" customFormat="1" ht="41.2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12"/>
      <c r="BH153" s="12"/>
    </row>
    <row r="154" spans="1:60" s="13" customFormat="1" ht="41.2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12"/>
      <c r="BH154" s="12"/>
    </row>
    <row r="155" spans="1:60" s="13" customFormat="1" ht="41.2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12"/>
      <c r="BH155" s="12"/>
    </row>
    <row r="156" spans="1:60" s="13" customFormat="1" ht="41.25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12"/>
      <c r="BH156" s="12"/>
    </row>
    <row r="157" spans="1:60" s="13" customFormat="1" ht="41.25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12"/>
      <c r="BH157" s="12"/>
    </row>
    <row r="158" spans="1:60" s="13" customFormat="1" ht="41.2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12"/>
      <c r="BH158" s="12"/>
    </row>
    <row r="159" spans="1:60" s="13" customFormat="1" ht="41.25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12"/>
      <c r="BH159" s="12"/>
    </row>
    <row r="160" spans="1:60" s="13" customFormat="1" ht="41.25" customHeight="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12"/>
      <c r="BH160" s="12"/>
    </row>
    <row r="161" spans="1:60" s="13" customFormat="1" ht="41.25" customHeight="1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12"/>
      <c r="BH161" s="12"/>
    </row>
    <row r="162" spans="1:60" s="13" customFormat="1" ht="41.25" customHeight="1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12"/>
      <c r="BH162" s="12"/>
    </row>
    <row r="163" spans="1:60" s="13" customFormat="1" ht="41.25" customHeight="1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12"/>
      <c r="BH163" s="12"/>
    </row>
    <row r="164" spans="1:60" s="13" customFormat="1" ht="41.25" customHeight="1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12"/>
      <c r="BH164" s="12"/>
    </row>
    <row r="165" spans="1:60" s="13" customFormat="1" ht="41.25" customHeight="1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12"/>
      <c r="BH165" s="12"/>
    </row>
    <row r="166" spans="1:60" s="13" customFormat="1" ht="41.25" customHeight="1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12"/>
      <c r="BH166" s="12"/>
    </row>
    <row r="167" spans="1:60" s="13" customFormat="1" ht="41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</row>
    <row r="168" spans="1:60" s="13" customFormat="1" ht="41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</row>
    <row r="169" spans="1:60" s="13" customFormat="1" ht="41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</row>
    <row r="170" spans="1:60" s="13" customFormat="1" ht="41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</row>
    <row r="171" spans="1:60" s="13" customFormat="1" ht="41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s="13" customFormat="1" ht="41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s="13" customFormat="1" ht="41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s="13" customFormat="1" ht="41.2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</row>
    <row r="189" spans="1:60" s="13" customFormat="1" ht="41.2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</row>
    <row r="190" spans="1:60" s="13" customFormat="1" ht="41.2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</row>
    <row r="191" spans="1:60" s="13" customFormat="1" ht="41.2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</row>
    <row r="192" spans="1:60" s="13" customFormat="1" ht="41.2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</row>
    <row r="193" spans="1:60" s="13" customFormat="1" ht="41.2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</row>
    <row r="194" spans="1:60" s="13" customFormat="1" ht="41.2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</row>
    <row r="195" spans="1:60" s="13" customFormat="1" ht="41.2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</row>
    <row r="196" spans="1:60" s="13" customFormat="1" ht="41.2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</row>
    <row r="197" spans="1:60" s="13" customFormat="1" ht="41.2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</row>
    <row r="198" spans="1:60" s="13" customFormat="1" ht="41.2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</row>
    <row r="199" spans="1:60" s="13" customFormat="1" ht="41.2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</row>
    <row r="200" spans="1:60" s="13" customFormat="1" ht="41.2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</row>
    <row r="201" spans="1:60" s="13" customFormat="1" ht="41.2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</row>
    <row r="202" spans="1:60" s="13" customFormat="1" ht="41.2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</row>
    <row r="203" spans="1:60" ht="41.25" customHeight="1" x14ac:dyDescent="0.2"/>
    <row r="204" spans="1:60" ht="41.25" customHeight="1" x14ac:dyDescent="0.2"/>
    <row r="205" spans="1:60" ht="41.25" customHeight="1" x14ac:dyDescent="0.2"/>
    <row r="206" spans="1:60" ht="41.25" customHeight="1" x14ac:dyDescent="0.2"/>
    <row r="207" spans="1:60" ht="41.25" customHeight="1" x14ac:dyDescent="0.2"/>
    <row r="208" spans="1:60" ht="41.25" customHeight="1" x14ac:dyDescent="0.2"/>
    <row r="209" ht="41.25" customHeight="1" x14ac:dyDescent="0.2"/>
    <row r="210" ht="41.25" customHeight="1" x14ac:dyDescent="0.2"/>
    <row r="211" ht="41.25" customHeight="1" x14ac:dyDescent="0.2"/>
  </sheetData>
  <mergeCells count="145">
    <mergeCell ref="AV88:AX88"/>
    <mergeCell ref="AZ88:BC88"/>
    <mergeCell ref="C68:C69"/>
    <mergeCell ref="B68:B69"/>
    <mergeCell ref="O120:AW121"/>
    <mergeCell ref="A91:A109"/>
    <mergeCell ref="D89:BG89"/>
    <mergeCell ref="B119:B122"/>
    <mergeCell ref="C119:C122"/>
    <mergeCell ref="B118:C118"/>
    <mergeCell ref="A88:A90"/>
    <mergeCell ref="A83:A84"/>
    <mergeCell ref="A85:A87"/>
    <mergeCell ref="BD95:BG95"/>
    <mergeCell ref="BD97:BG97"/>
    <mergeCell ref="BD100:BG100"/>
    <mergeCell ref="BD91:BG91"/>
    <mergeCell ref="BD92:BG92"/>
    <mergeCell ref="BD93:BG93"/>
    <mergeCell ref="BD94:BG94"/>
    <mergeCell ref="BD98:BG98"/>
    <mergeCell ref="N33:Q33"/>
    <mergeCell ref="R33:U33"/>
    <mergeCell ref="AB33:AC33"/>
    <mergeCell ref="AE33:AH33"/>
    <mergeCell ref="AJ33:AL33"/>
    <mergeCell ref="AN33:AQ33"/>
    <mergeCell ref="AR33:AU33"/>
    <mergeCell ref="AI88:AK88"/>
    <mergeCell ref="AM88:AP88"/>
    <mergeCell ref="AQ88:AT88"/>
    <mergeCell ref="C78:C79"/>
    <mergeCell ref="C70:C71"/>
    <mergeCell ref="B70:B71"/>
    <mergeCell ref="B76:B77"/>
    <mergeCell ref="C76:C77"/>
    <mergeCell ref="B74:B75"/>
    <mergeCell ref="B58:B59"/>
    <mergeCell ref="C58:C59"/>
    <mergeCell ref="B52:B53"/>
    <mergeCell ref="C52:C53"/>
    <mergeCell ref="C56:C57"/>
    <mergeCell ref="B64:B65"/>
    <mergeCell ref="C19:P19"/>
    <mergeCell ref="C42:C43"/>
    <mergeCell ref="B42:B43"/>
    <mergeCell ref="B40:B41"/>
    <mergeCell ref="C40:C41"/>
    <mergeCell ref="B38:B39"/>
    <mergeCell ref="C38:C39"/>
    <mergeCell ref="C22:P22"/>
    <mergeCell ref="W22:BC22"/>
    <mergeCell ref="AS23:BC23"/>
    <mergeCell ref="W24:BC24"/>
    <mergeCell ref="X33:Z33"/>
    <mergeCell ref="B36:B37"/>
    <mergeCell ref="C36:C37"/>
    <mergeCell ref="AP30:BE30"/>
    <mergeCell ref="AQ31:BD31"/>
    <mergeCell ref="B25:BD25"/>
    <mergeCell ref="D33:D35"/>
    <mergeCell ref="E34:BG34"/>
    <mergeCell ref="B33:B35"/>
    <mergeCell ref="C33:C35"/>
    <mergeCell ref="AW33:AY33"/>
    <mergeCell ref="BA33:BD33"/>
    <mergeCell ref="J33:L33"/>
    <mergeCell ref="BH88:BH89"/>
    <mergeCell ref="C66:C67"/>
    <mergeCell ref="C60:C61"/>
    <mergeCell ref="C74:C75"/>
    <mergeCell ref="B88:B90"/>
    <mergeCell ref="C88:C90"/>
    <mergeCell ref="B56:B57"/>
    <mergeCell ref="A36:A43"/>
    <mergeCell ref="T85:X85"/>
    <mergeCell ref="BD88:BG88"/>
    <mergeCell ref="E88:G88"/>
    <mergeCell ref="W88:Y88"/>
    <mergeCell ref="BD90:BG90"/>
    <mergeCell ref="I88:K88"/>
    <mergeCell ref="M88:P88"/>
    <mergeCell ref="Q88:T88"/>
    <mergeCell ref="AA88:AB88"/>
    <mergeCell ref="AD88:AG88"/>
    <mergeCell ref="B84:D84"/>
    <mergeCell ref="B83:D83"/>
    <mergeCell ref="B82:D82"/>
    <mergeCell ref="C64:C65"/>
    <mergeCell ref="B66:B67"/>
    <mergeCell ref="B78:B79"/>
    <mergeCell ref="C32:W32"/>
    <mergeCell ref="B60:B61"/>
    <mergeCell ref="B54:B55"/>
    <mergeCell ref="C54:C55"/>
    <mergeCell ref="C87:V87"/>
    <mergeCell ref="F33:H33"/>
    <mergeCell ref="AS32:BE32"/>
    <mergeCell ref="AQ29:BD29"/>
    <mergeCell ref="J1:AV1"/>
    <mergeCell ref="AO3:BC3"/>
    <mergeCell ref="AO4:BC4"/>
    <mergeCell ref="AO5:BD5"/>
    <mergeCell ref="AO6:BG6"/>
    <mergeCell ref="AG17:AP17"/>
    <mergeCell ref="W20:AT20"/>
    <mergeCell ref="W21:BC21"/>
    <mergeCell ref="W23:AR23"/>
    <mergeCell ref="H13:AP13"/>
    <mergeCell ref="H14:AP14"/>
    <mergeCell ref="C20:P20"/>
    <mergeCell ref="B21:Q21"/>
    <mergeCell ref="B15:BD15"/>
    <mergeCell ref="H16:AM16"/>
    <mergeCell ref="AP16:AV16"/>
    <mergeCell ref="A33:A35"/>
    <mergeCell ref="B62:B63"/>
    <mergeCell ref="C62:C63"/>
    <mergeCell ref="C44:C45"/>
    <mergeCell ref="B44:B45"/>
    <mergeCell ref="B46:B47"/>
    <mergeCell ref="C46:C47"/>
    <mergeCell ref="B48:B49"/>
    <mergeCell ref="C48:C49"/>
    <mergeCell ref="B50:B51"/>
    <mergeCell ref="C50:C51"/>
    <mergeCell ref="AO116:AO117"/>
    <mergeCell ref="BD116:BG117"/>
    <mergeCell ref="BD96:BG96"/>
    <mergeCell ref="BD99:BG99"/>
    <mergeCell ref="BD112:BG112"/>
    <mergeCell ref="BD114:BG114"/>
    <mergeCell ref="BD115:BG115"/>
    <mergeCell ref="BD118:BG118"/>
    <mergeCell ref="BD113:BG113"/>
    <mergeCell ref="BD101:BG101"/>
    <mergeCell ref="BD102:BG102"/>
    <mergeCell ref="BD103:BG103"/>
    <mergeCell ref="BD104:BG104"/>
    <mergeCell ref="BD105:BG105"/>
    <mergeCell ref="BD106:BG106"/>
    <mergeCell ref="BD107:BG107"/>
    <mergeCell ref="BD109:BG109"/>
    <mergeCell ref="BD110:BG110"/>
    <mergeCell ref="BD108:BG108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ignoredErrors>
    <ignoredError sqref="AC75 AF75 BG78 O84 P8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97"/>
      <c r="L3" s="264"/>
      <c r="M3" s="264"/>
    </row>
    <row r="4" spans="3:13" ht="18.75" x14ac:dyDescent="0.3">
      <c r="I4" s="197"/>
      <c r="J4" s="265"/>
      <c r="K4" s="265"/>
      <c r="L4" s="265"/>
      <c r="M4" s="265"/>
    </row>
    <row r="5" spans="3:13" ht="18.75" x14ac:dyDescent="0.3">
      <c r="I5" s="197"/>
      <c r="J5" s="265"/>
      <c r="K5" s="265"/>
      <c r="L5" s="265"/>
      <c r="M5" s="265"/>
    </row>
    <row r="7" spans="3:13" ht="18.75" x14ac:dyDescent="0.3">
      <c r="J7" s="197"/>
      <c r="K7" s="265"/>
      <c r="L7" s="265"/>
      <c r="M7" s="265"/>
    </row>
    <row r="9" spans="3:13" x14ac:dyDescent="0.2">
      <c r="I9" s="1"/>
    </row>
    <row r="10" spans="3:13" ht="18.75" x14ac:dyDescent="0.3">
      <c r="E10" s="211"/>
      <c r="F10" s="262"/>
      <c r="G10" s="262"/>
      <c r="H10" s="262"/>
      <c r="I10" s="262"/>
      <c r="J10" s="262"/>
      <c r="K10" s="262"/>
    </row>
    <row r="11" spans="3:13" ht="18.75" x14ac:dyDescent="0.3">
      <c r="C11" s="2"/>
      <c r="D11" s="211"/>
      <c r="E11" s="211"/>
      <c r="F11" s="211"/>
      <c r="G11" s="211"/>
      <c r="H11" s="211"/>
      <c r="I11" s="211"/>
      <c r="J11" s="211"/>
      <c r="K11" s="211"/>
      <c r="L11" s="211"/>
      <c r="M11" s="2"/>
    </row>
    <row r="12" spans="3:13" ht="18.75" x14ac:dyDescent="0.3"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</row>
    <row r="13" spans="3:13" ht="18.75" x14ac:dyDescent="0.3">
      <c r="C13" s="2"/>
      <c r="D13" s="2"/>
      <c r="E13" s="211"/>
      <c r="F13" s="211"/>
      <c r="G13" s="211"/>
      <c r="H13" s="211"/>
      <c r="I13" s="211"/>
      <c r="J13" s="211"/>
      <c r="K13" s="211"/>
      <c r="L13" s="2"/>
      <c r="M13" s="2"/>
    </row>
    <row r="15" spans="3:13" ht="18.75" x14ac:dyDescent="0.3"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</row>
    <row r="16" spans="3:13" ht="18.75" x14ac:dyDescent="0.3"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</row>
    <row r="17" spans="3:13" x14ac:dyDescent="0.2"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</row>
    <row r="23" spans="3:13" ht="66" customHeight="1" x14ac:dyDescent="0.25">
      <c r="I23" s="263"/>
      <c r="J23" s="263"/>
      <c r="K23" s="263"/>
      <c r="L23" s="263"/>
      <c r="M23" s="263"/>
    </row>
    <row r="24" spans="3:13" ht="15.75" x14ac:dyDescent="0.25">
      <c r="I24" s="194"/>
      <c r="J24" s="194"/>
      <c r="K24" s="194"/>
      <c r="L24" s="194"/>
      <c r="M24" s="194"/>
    </row>
    <row r="25" spans="3:13" ht="15.75" x14ac:dyDescent="0.25">
      <c r="I25" s="194"/>
      <c r="J25" s="194"/>
      <c r="K25" s="194"/>
      <c r="L25" s="194"/>
      <c r="M25" s="194"/>
    </row>
    <row r="26" spans="3:13" ht="15.75" x14ac:dyDescent="0.25">
      <c r="I26" s="194"/>
      <c r="J26" s="194"/>
      <c r="K26" s="194"/>
      <c r="L26" s="194"/>
      <c r="M26" s="194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2025-06-03T10:01:09Z</cp:lastPrinted>
  <dcterms:created xsi:type="dcterms:W3CDTF">2011-08-23T06:15:52Z</dcterms:created>
  <dcterms:modified xsi:type="dcterms:W3CDTF">2025-06-24T08:41:16Z</dcterms:modified>
</cp:coreProperties>
</file>