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Календарные учебные графики (1)\для сайта\"/>
    </mc:Choice>
  </mc:AlternateContent>
  <xr:revisionPtr revIDLastSave="0" documentId="13_ncr:1_{FFFC088A-3385-4674-A2C0-7FCDE7ABE5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ftn1" localSheetId="0">Лист1!#REF!</definedName>
    <definedName name="_ftnref1" localSheetId="0">Лист1!#REF!</definedName>
    <definedName name="_xlnm.Print_Area" localSheetId="0">Лист1!$A$1:$BG$107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6" i="1" l="1"/>
  <c r="AO51" i="1"/>
  <c r="AO75" i="1" s="1"/>
  <c r="AN51" i="1"/>
  <c r="AM51" i="1"/>
  <c r="Y51" i="1"/>
  <c r="T51" i="1"/>
  <c r="S51" i="1"/>
  <c r="R51" i="1"/>
  <c r="Q51" i="1"/>
  <c r="P51" i="1"/>
  <c r="O51" i="1"/>
  <c r="N51" i="1"/>
  <c r="K51" i="1"/>
  <c r="AT50" i="1"/>
  <c r="AO50" i="1"/>
  <c r="AN50" i="1"/>
  <c r="AM50" i="1"/>
  <c r="AL50" i="1"/>
  <c r="AK50" i="1"/>
  <c r="AJ50" i="1"/>
  <c r="AI50" i="1"/>
  <c r="AH50" i="1"/>
  <c r="AF50" i="1"/>
  <c r="AE50" i="1"/>
  <c r="AD50" i="1"/>
  <c r="AC50" i="1"/>
  <c r="AB50" i="1"/>
  <c r="AA50" i="1"/>
  <c r="Z50" i="1"/>
  <c r="Y50" i="1"/>
  <c r="X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BG59" i="1"/>
  <c r="BG58" i="1"/>
  <c r="AM37" i="1"/>
  <c r="AL37" i="1"/>
  <c r="AK37" i="1"/>
  <c r="J37" i="1"/>
  <c r="BG47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I37" i="1"/>
  <c r="H37" i="1"/>
  <c r="G37" i="1"/>
  <c r="F37" i="1"/>
  <c r="E37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BG46" i="1"/>
  <c r="AJ69" i="1" l="1"/>
  <c r="AI69" i="1"/>
  <c r="AH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AP68" i="1"/>
  <c r="AP62" i="1" s="1"/>
  <c r="AQ68" i="1"/>
  <c r="AT64" i="1"/>
  <c r="AT62" i="1" s="1"/>
  <c r="AT74" i="1" s="1"/>
  <c r="AO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AF65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AK51" i="1" l="1"/>
  <c r="AG51" i="1"/>
  <c r="AN68" i="1"/>
  <c r="AH51" i="1"/>
  <c r="AO65" i="1"/>
  <c r="BG71" i="1"/>
  <c r="BE71" i="1"/>
  <c r="BG70" i="1"/>
  <c r="BE70" i="1"/>
  <c r="AG65" i="1"/>
  <c r="AE65" i="1"/>
  <c r="AQ64" i="1"/>
  <c r="AJ51" i="1"/>
  <c r="AI51" i="1"/>
  <c r="AF51" i="1"/>
  <c r="AE51" i="1"/>
  <c r="AD51" i="1"/>
  <c r="AC51" i="1"/>
  <c r="AB51" i="1"/>
  <c r="AA51" i="1"/>
  <c r="Z51" i="1"/>
  <c r="X51" i="1"/>
  <c r="AG50" i="1"/>
  <c r="M51" i="1"/>
  <c r="L51" i="1"/>
  <c r="J51" i="1"/>
  <c r="H51" i="1"/>
  <c r="I51" i="1"/>
  <c r="G51" i="1"/>
  <c r="F51" i="1"/>
  <c r="E51" i="1"/>
  <c r="BG57" i="1"/>
  <c r="BG56" i="1"/>
  <c r="AO36" i="1"/>
  <c r="X62" i="1" l="1"/>
  <c r="Y62" i="1"/>
  <c r="AB62" i="1"/>
  <c r="AD62" i="1"/>
  <c r="AF62" i="1"/>
  <c r="AH62" i="1"/>
  <c r="AJ62" i="1"/>
  <c r="AN62" i="1"/>
  <c r="AO62" i="1"/>
  <c r="AO74" i="1" s="1"/>
  <c r="AA62" i="1"/>
  <c r="AC62" i="1"/>
  <c r="AE62" i="1"/>
  <c r="AG62" i="1"/>
  <c r="AI62" i="1"/>
  <c r="AI74" i="1" s="1"/>
  <c r="AK62" i="1"/>
  <c r="AK74" i="1" s="1"/>
  <c r="AM62" i="1"/>
  <c r="Z62" i="1"/>
  <c r="AL62" i="1"/>
  <c r="BG66" i="1"/>
  <c r="BG60" i="1"/>
  <c r="BG54" i="1"/>
  <c r="BG52" i="1"/>
  <c r="AP63" i="1"/>
  <c r="AP75" i="1" s="1"/>
  <c r="AQ62" i="1"/>
  <c r="AQ74" i="1" s="1"/>
  <c r="AS68" i="1"/>
  <c r="AD65" i="1"/>
  <c r="Y74" i="1" l="1"/>
  <c r="X74" i="1"/>
  <c r="AS62" i="1"/>
  <c r="AS74" i="1" s="1"/>
  <c r="AS76" i="1" s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M62" i="1"/>
  <c r="J62" i="1"/>
  <c r="S62" i="1"/>
  <c r="S74" i="1" s="1"/>
  <c r="BG64" i="1" l="1"/>
  <c r="AC65" i="1"/>
  <c r="AP74" i="1"/>
  <c r="AI65" i="1"/>
  <c r="M74" i="1"/>
  <c r="J74" i="1"/>
  <c r="BG49" i="1"/>
  <c r="BG48" i="1"/>
  <c r="T65" i="1"/>
  <c r="U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AS65" i="1"/>
  <c r="AS63" i="1" s="1"/>
  <c r="AR65" i="1"/>
  <c r="AQ65" i="1"/>
  <c r="AQ63" i="1" s="1"/>
  <c r="AP65" i="1"/>
  <c r="AN65" i="1"/>
  <c r="AM65" i="1"/>
  <c r="AM63" i="1" s="1"/>
  <c r="AM75" i="1" s="1"/>
  <c r="AL65" i="1"/>
  <c r="AB65" i="1"/>
  <c r="AA65" i="1"/>
  <c r="AA63" i="1" s="1"/>
  <c r="AA75" i="1" s="1"/>
  <c r="Z65" i="1"/>
  <c r="Y65" i="1"/>
  <c r="X65" i="1"/>
  <c r="AK65" i="1"/>
  <c r="AJ65" i="1"/>
  <c r="E62" i="1"/>
  <c r="E74" i="1" s="1"/>
  <c r="AO63" i="1" l="1"/>
  <c r="AN63" i="1"/>
  <c r="AN75" i="1" s="1"/>
  <c r="AL63" i="1"/>
  <c r="AL75" i="1" s="1"/>
  <c r="AK63" i="1"/>
  <c r="AK75" i="1" s="1"/>
  <c r="AI63" i="1"/>
  <c r="AI75" i="1" s="1"/>
  <c r="AH63" i="1"/>
  <c r="AH75" i="1" s="1"/>
  <c r="AG63" i="1"/>
  <c r="AG75" i="1" s="1"/>
  <c r="AF63" i="1"/>
  <c r="AF75" i="1" s="1"/>
  <c r="AE63" i="1"/>
  <c r="AE75" i="1" s="1"/>
  <c r="AD63" i="1"/>
  <c r="AD75" i="1" s="1"/>
  <c r="AC63" i="1"/>
  <c r="AC75" i="1" s="1"/>
  <c r="AB63" i="1"/>
  <c r="AB75" i="1" s="1"/>
  <c r="Z63" i="1"/>
  <c r="Z75" i="1" s="1"/>
  <c r="Y63" i="1"/>
  <c r="Y75" i="1" s="1"/>
  <c r="X63" i="1"/>
  <c r="X75" i="1" s="1"/>
  <c r="R63" i="1"/>
  <c r="Q63" i="1"/>
  <c r="P63" i="1"/>
  <c r="P75" i="1" s="1"/>
  <c r="O63" i="1"/>
  <c r="N63" i="1"/>
  <c r="N75" i="1" s="1"/>
  <c r="M63" i="1"/>
  <c r="M75" i="1" s="1"/>
  <c r="L63" i="1"/>
  <c r="L75" i="1" s="1"/>
  <c r="K63" i="1"/>
  <c r="K75" i="1" s="1"/>
  <c r="J63" i="1"/>
  <c r="J75" i="1" s="1"/>
  <c r="I63" i="1"/>
  <c r="I75" i="1" s="1"/>
  <c r="H63" i="1"/>
  <c r="H75" i="1" s="1"/>
  <c r="G63" i="1"/>
  <c r="G75" i="1" s="1"/>
  <c r="F63" i="1"/>
  <c r="F75" i="1" s="1"/>
  <c r="E63" i="1"/>
  <c r="E75" i="1" s="1"/>
  <c r="U62" i="1"/>
  <c r="U74" i="1" s="1"/>
  <c r="T62" i="1"/>
  <c r="T74" i="1" s="1"/>
  <c r="AR68" i="1"/>
  <c r="BG68" i="1" s="1"/>
  <c r="R62" i="1"/>
  <c r="R74" i="1" s="1"/>
  <c r="Q62" i="1"/>
  <c r="Q74" i="1" s="1"/>
  <c r="P62" i="1"/>
  <c r="P74" i="1" s="1"/>
  <c r="O62" i="1"/>
  <c r="O74" i="1" s="1"/>
  <c r="N62" i="1"/>
  <c r="N74" i="1" s="1"/>
  <c r="L62" i="1"/>
  <c r="L74" i="1" s="1"/>
  <c r="K62" i="1"/>
  <c r="K74" i="1" s="1"/>
  <c r="H62" i="1"/>
  <c r="H74" i="1" s="1"/>
  <c r="F62" i="1"/>
  <c r="F74" i="1" s="1"/>
  <c r="AS51" i="1"/>
  <c r="AR51" i="1"/>
  <c r="AQ51" i="1"/>
  <c r="AP51" i="1"/>
  <c r="AS50" i="1"/>
  <c r="AR50" i="1"/>
  <c r="AQ50" i="1"/>
  <c r="AP50" i="1"/>
  <c r="U51" i="1"/>
  <c r="AN36" i="1"/>
  <c r="AN74" i="1" s="1"/>
  <c r="AM36" i="1"/>
  <c r="AM74" i="1" s="1"/>
  <c r="AL36" i="1"/>
  <c r="AJ74" i="1"/>
  <c r="AH74" i="1"/>
  <c r="AG74" i="1"/>
  <c r="AF74" i="1"/>
  <c r="AE74" i="1"/>
  <c r="AD74" i="1"/>
  <c r="AC74" i="1"/>
  <c r="AB74" i="1"/>
  <c r="AA74" i="1"/>
  <c r="Z74" i="1"/>
  <c r="BG67" i="1"/>
  <c r="BG61" i="1"/>
  <c r="BG55" i="1"/>
  <c r="BG53" i="1"/>
  <c r="BG72" i="1"/>
  <c r="BG45" i="1"/>
  <c r="BG44" i="1"/>
  <c r="BG43" i="1"/>
  <c r="BG42" i="1"/>
  <c r="BG41" i="1"/>
  <c r="BG40" i="1"/>
  <c r="BG38" i="1"/>
  <c r="BG39" i="1"/>
  <c r="AL74" i="1" l="1"/>
  <c r="BG36" i="1"/>
  <c r="AR62" i="1"/>
  <c r="AR74" i="1" s="1"/>
  <c r="AJ63" i="1"/>
  <c r="AJ75" i="1" s="1"/>
  <c r="S63" i="1"/>
  <c r="O75" i="1"/>
  <c r="O76" i="1" s="1"/>
  <c r="BG50" i="1"/>
  <c r="P76" i="1"/>
  <c r="BG51" i="1"/>
  <c r="F76" i="1"/>
  <c r="L76" i="1"/>
  <c r="N76" i="1"/>
  <c r="J76" i="1"/>
  <c r="K76" i="1"/>
  <c r="U63" i="1"/>
  <c r="U75" i="1" s="1"/>
  <c r="U76" i="1" s="1"/>
  <c r="M76" i="1"/>
  <c r="G62" i="1"/>
  <c r="G74" i="1" s="1"/>
  <c r="T63" i="1"/>
  <c r="T75" i="1" s="1"/>
  <c r="T76" i="1" s="1"/>
  <c r="BG65" i="1"/>
  <c r="BG69" i="1"/>
  <c r="E76" i="1"/>
  <c r="BG63" i="1" l="1"/>
  <c r="H76" i="1"/>
  <c r="AH76" i="1"/>
  <c r="AI76" i="1"/>
  <c r="AJ76" i="1"/>
  <c r="G76" i="1" l="1"/>
  <c r="Q75" i="1"/>
  <c r="R75" i="1"/>
  <c r="R76" i="1" s="1"/>
  <c r="S75" i="1"/>
  <c r="S76" i="1" s="1"/>
  <c r="AQ75" i="1"/>
  <c r="BE50" i="1"/>
  <c r="BF50" i="1"/>
  <c r="BF36" i="1"/>
  <c r="BE36" i="1"/>
  <c r="BE64" i="1"/>
  <c r="BF64" i="1"/>
  <c r="BG73" i="1"/>
  <c r="BG75" i="1" l="1"/>
  <c r="Q76" i="1"/>
  <c r="BG37" i="1"/>
  <c r="AQ76" i="1"/>
  <c r="AL76" i="1"/>
  <c r="AM76" i="1"/>
  <c r="AC76" i="1"/>
  <c r="AA76" i="1"/>
  <c r="AG76" i="1"/>
  <c r="AB76" i="1"/>
  <c r="Z76" i="1"/>
  <c r="AN76" i="1"/>
  <c r="AE76" i="1"/>
  <c r="Y76" i="1"/>
  <c r="AP76" i="1"/>
  <c r="AF76" i="1"/>
  <c r="AK76" i="1"/>
  <c r="X76" i="1"/>
  <c r="BF62" i="1"/>
  <c r="AD76" i="1" l="1"/>
  <c r="AO76" i="1"/>
  <c r="I62" i="1"/>
  <c r="BE68" i="1"/>
  <c r="BE62" i="1" s="1"/>
  <c r="I74" i="1" l="1"/>
  <c r="I76" i="1" s="1"/>
  <c r="BG62" i="1"/>
  <c r="BG74" i="1" l="1"/>
  <c r="BG76" i="1" s="1"/>
</calcChain>
</file>

<file path=xl/sharedStrings.xml><?xml version="1.0" encoding="utf-8"?>
<sst xmlns="http://schemas.openxmlformats.org/spreadsheetml/2006/main" count="443" uniqueCount="122">
  <si>
    <t>Курс</t>
  </si>
  <si>
    <t>Индекс</t>
  </si>
  <si>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</si>
  <si>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</si>
  <si>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</si>
  <si>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Октябрь</t>
  </si>
  <si>
    <t>Январь</t>
  </si>
  <si>
    <t>Февраль</t>
  </si>
  <si>
    <t>Апрель</t>
  </si>
  <si>
    <t>Июль</t>
  </si>
  <si>
    <t>Порядковые номера  недель учебного года</t>
  </si>
  <si>
    <t>обяз. уч.</t>
  </si>
  <si>
    <t>сам. р. с.</t>
  </si>
  <si>
    <t>ПМ. 00</t>
  </si>
  <si>
    <t>Всего час. в неделю самостоятельной работы студентов</t>
  </si>
  <si>
    <t>Всего часов в неделю</t>
  </si>
  <si>
    <t>Всего часов:</t>
  </si>
  <si>
    <t>ПМ. 01</t>
  </si>
  <si>
    <t>МДК.01.01</t>
  </si>
  <si>
    <t>Учебная практика</t>
  </si>
  <si>
    <t>Утверждаю</t>
  </si>
  <si>
    <t>КАЛЕНДАРНЫЙ УЧЕБНЫЙ ГРАФИК</t>
  </si>
  <si>
    <t>ОП.00</t>
  </si>
  <si>
    <t>Профессиональный цикл</t>
  </si>
  <si>
    <t xml:space="preserve">Физическая культура </t>
  </si>
  <si>
    <t>Инженерная графика</t>
  </si>
  <si>
    <t>Охрана труда</t>
  </si>
  <si>
    <t>Всего часов в неделю обязательной учебной нагрузки</t>
  </si>
  <si>
    <t>*</t>
  </si>
  <si>
    <t>ПМ.05</t>
  </si>
  <si>
    <t>МДК.05.01</t>
  </si>
  <si>
    <t>УП.05</t>
  </si>
  <si>
    <t>ПП.05</t>
  </si>
  <si>
    <t>Основы мировых религиозных культур</t>
  </si>
  <si>
    <t>Производственная практика (по профилю специальности)</t>
  </si>
  <si>
    <t>Основы финансовой грамотности</t>
  </si>
  <si>
    <t>программы подготовки специалистов среднего звена</t>
  </si>
  <si>
    <t>На базе основого общего образования</t>
  </si>
  <si>
    <t xml:space="preserve"> - каникулы</t>
  </si>
  <si>
    <t>Директор ГБУ КО ПООТК</t>
  </si>
  <si>
    <t>Иностранный язык профессиональной деятельности</t>
  </si>
  <si>
    <t>Всего аттестаций  в неделю</t>
  </si>
  <si>
    <t>ДЗ</t>
  </si>
  <si>
    <t>Э</t>
  </si>
  <si>
    <t>________________ Л. Н. Пуйдокене</t>
  </si>
  <si>
    <t>Материаловедение</t>
  </si>
  <si>
    <t>Гражданское население в противодействии распространению идеологии терроризма</t>
  </si>
  <si>
    <t>Подготовка и осуществление технологических процессов изготовления сварных конструкций</t>
  </si>
  <si>
    <t>Технология сварочных работ</t>
  </si>
  <si>
    <t>Выполнение работ по одной или нескольким профессиям рабочих, должностей служащих по профессии 19756 Электрогазосварщик</t>
  </si>
  <si>
    <t>Выполнение работ по профессии 19756 Электрогазосварщик</t>
  </si>
  <si>
    <t>Выполнение работ по одной или нескольким профессиям рабочих, должностям служащих по профессии 19756 Электрогазосварщик</t>
  </si>
  <si>
    <t>Государственное бюджетное учреждение Калининградской области
профессиональная образовательная организация
"Технологический колледж"</t>
  </si>
  <si>
    <t xml:space="preserve">               по специальности среднего профессионального образования </t>
  </si>
  <si>
    <r>
      <rPr>
        <b/>
        <sz val="14"/>
        <rFont val="Times New Roman"/>
        <family val="1"/>
        <charset val="204"/>
      </rPr>
      <t>Квалификация:</t>
    </r>
    <r>
      <rPr>
        <sz val="14"/>
        <rFont val="Times New Roman"/>
        <family val="1"/>
        <charset val="204"/>
      </rPr>
      <t xml:space="preserve"> техник</t>
    </r>
  </si>
  <si>
    <r>
      <rPr>
        <b/>
        <sz val="14"/>
        <rFont val="Times New Roman"/>
        <family val="1"/>
        <charset val="204"/>
      </rPr>
      <t>Форма обуче</t>
    </r>
    <r>
      <rPr>
        <sz val="14"/>
        <rFont val="Times New Roman"/>
        <family val="1"/>
        <charset val="204"/>
      </rPr>
      <t>ния - очная</t>
    </r>
  </si>
  <si>
    <r>
      <rPr>
        <b/>
        <sz val="14"/>
        <rFont val="Times New Roman"/>
        <family val="1"/>
        <charset val="204"/>
      </rPr>
      <t>Нормативный срок обучения</t>
    </r>
    <r>
      <rPr>
        <sz val="14"/>
        <rFont val="Times New Roman"/>
        <family val="1"/>
        <charset val="204"/>
      </rPr>
      <t xml:space="preserve"> - 3 года 10 месяцев</t>
    </r>
  </si>
  <si>
    <r>
      <rPr>
        <b/>
        <sz val="14"/>
        <rFont val="Times New Roman"/>
        <family val="1"/>
        <charset val="204"/>
      </rPr>
      <t>профиль профессионального образования</t>
    </r>
    <r>
      <rPr>
        <sz val="14"/>
        <rFont val="Times New Roman"/>
        <family val="1"/>
        <charset val="204"/>
      </rPr>
      <t xml:space="preserve"> - технологический</t>
    </r>
  </si>
  <si>
    <t xml:space="preserve"> </t>
  </si>
  <si>
    <t>Второй</t>
  </si>
  <si>
    <t>* промежуточная аттестация          0 каникулы</t>
  </si>
  <si>
    <t>Календарный график аттестаций</t>
  </si>
  <si>
    <t>Формы промежуточной аттестации</t>
  </si>
  <si>
    <t>1ДЗ</t>
  </si>
  <si>
    <t>1Э</t>
  </si>
  <si>
    <t>ОП.05</t>
  </si>
  <si>
    <t>ОП.13</t>
  </si>
  <si>
    <t>2ДЗ/2Э</t>
  </si>
  <si>
    <t>Экзамен квалификационный</t>
  </si>
  <si>
    <t>15.02.19 Сварочное производство 
профессионалитет</t>
  </si>
  <si>
    <t>Группа 21СВС
второй курс</t>
  </si>
  <si>
    <t>СГ.00</t>
  </si>
  <si>
    <t>01 сенттября - 05 сентября</t>
  </si>
  <si>
    <t>29 сентября - 03 октября</t>
  </si>
  <si>
    <t>27 октября-31 октября</t>
  </si>
  <si>
    <t xml:space="preserve">Ноябрь </t>
  </si>
  <si>
    <t xml:space="preserve">Декабрь </t>
  </si>
  <si>
    <t>29 декабря - 02 января</t>
  </si>
  <si>
    <t>05 января - 09 января</t>
  </si>
  <si>
    <t>02 февраля -06 февраля</t>
  </si>
  <si>
    <t>23 февраля-27 февраля</t>
  </si>
  <si>
    <t xml:space="preserve">Март </t>
  </si>
  <si>
    <t>30 марта - 03 апреля</t>
  </si>
  <si>
    <t>27 апреля-01 мая</t>
  </si>
  <si>
    <t xml:space="preserve">Май </t>
  </si>
  <si>
    <t xml:space="preserve"> Июнь</t>
  </si>
  <si>
    <t>29 июня. - 03 июль</t>
  </si>
  <si>
    <t>27 июля-31 июля</t>
  </si>
  <si>
    <t xml:space="preserve">Август </t>
  </si>
  <si>
    <t>01 сентября - 05 сентября</t>
  </si>
  <si>
    <t>27 апреля - 01 мая</t>
  </si>
  <si>
    <t xml:space="preserve">Июнь </t>
  </si>
  <si>
    <t>29 июня - 03 июль</t>
  </si>
  <si>
    <t>Социально-гуманитарный цикл</t>
  </si>
  <si>
    <t>СГ.01</t>
  </si>
  <si>
    <t>СГ.02</t>
  </si>
  <si>
    <t>СГ.04</t>
  </si>
  <si>
    <t>СГ.05</t>
  </si>
  <si>
    <t>СГ.06</t>
  </si>
  <si>
    <t>СГ..07</t>
  </si>
  <si>
    <t>Основы бережливого производства</t>
  </si>
  <si>
    <t>Общепрофессиональный цикл</t>
  </si>
  <si>
    <t>ОП.02</t>
  </si>
  <si>
    <t>ОП.07</t>
  </si>
  <si>
    <t>Технологические процессы в машиностроении</t>
  </si>
  <si>
    <t>ОП.10</t>
  </si>
  <si>
    <t>" 06 " июня 2025 года</t>
  </si>
  <si>
    <t xml:space="preserve">Зав. УМО _________________ Н.А. Ивашкина
 </t>
  </si>
  <si>
    <t>СГ.07</t>
  </si>
  <si>
    <t>История России</t>
  </si>
  <si>
    <t>З</t>
  </si>
  <si>
    <t>2З</t>
  </si>
  <si>
    <t>1З/1ДЗ</t>
  </si>
  <si>
    <t>1З</t>
  </si>
  <si>
    <t>2Э</t>
  </si>
  <si>
    <t>2ДЗ/3Э</t>
  </si>
  <si>
    <t>3ДЗ/2Э</t>
  </si>
  <si>
    <t>2З/9ДЗ/6Э</t>
  </si>
  <si>
    <t>1ДЗ/1Э</t>
  </si>
  <si>
    <t>1З/2ДЗ</t>
  </si>
  <si>
    <t>2ДЗ</t>
  </si>
  <si>
    <t>2З/4ДЗ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</si>
</sst>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Cyr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5" fillId="0" borderId="0" xfId="0" applyFont="1"/>
    <xf numFmtId="0" fontId="8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9" fillId="0" borderId="0" xfId="0" applyFont="1"/>
    <xf numFmtId="0" fontId="10" fillId="0" borderId="0" xfId="0" applyFont="1"/>
    <xf numFmtId="0" fontId="1" fillId="0" borderId="0" xfId="0" applyFont="1"/>
    <xf numFmtId="0" fontId="11" fillId="0" borderId="0" xfId="0" applyFont="1" applyAlignment="1">
      <alignment horizontal="center" textRotation="90"/>
    </xf>
    <xf numFmtId="0" fontId="11" fillId="0" borderId="0" xfId="0" applyFont="1" applyAlignment="1">
      <alignment horizontal="center" textRotation="90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7" xfId="0" applyFont="1" applyBorder="1" applyAlignment="1">
      <alignment horizontal="center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" fillId="2" borderId="0" xfId="0" applyFont="1" applyFill="1"/>
    <xf numFmtId="0" fontId="10" fillId="2" borderId="0" xfId="0" applyFont="1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2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3" fillId="4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textRotation="90"/>
    </xf>
    <xf numFmtId="0" fontId="12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12" fillId="2" borderId="0" xfId="0" applyFont="1" applyFill="1" applyAlignment="1">
      <alignment horizontal="center" wrapText="1"/>
    </xf>
    <xf numFmtId="0" fontId="12" fillId="2" borderId="0" xfId="0" applyFont="1" applyFill="1" applyAlignment="1">
      <alignment textRotation="90" wrapText="1"/>
    </xf>
    <xf numFmtId="0" fontId="8" fillId="2" borderId="0" xfId="0" applyFont="1" applyFill="1"/>
    <xf numFmtId="0" fontId="12" fillId="2" borderId="0" xfId="0" applyFont="1" applyFill="1" applyAlignment="1">
      <alignment horizontal="center" textRotation="90"/>
    </xf>
    <xf numFmtId="0" fontId="12" fillId="2" borderId="1" xfId="0" applyFont="1" applyFill="1" applyBorder="1" applyAlignment="1">
      <alignment horizontal="center" textRotation="90" wrapText="1"/>
    </xf>
    <xf numFmtId="0" fontId="12" fillId="0" borderId="1" xfId="0" applyFont="1" applyBorder="1" applyAlignment="1">
      <alignment vertical="center" textRotation="90" wrapText="1"/>
    </xf>
    <xf numFmtId="0" fontId="12" fillId="2" borderId="1" xfId="0" applyFont="1" applyFill="1" applyBorder="1" applyAlignment="1">
      <alignment vertical="center" textRotation="90" wrapText="1"/>
    </xf>
    <xf numFmtId="0" fontId="13" fillId="3" borderId="1" xfId="0" applyFont="1" applyFill="1" applyBorder="1" applyAlignment="1">
      <alignment horizontal="center" wrapText="1"/>
    </xf>
    <xf numFmtId="0" fontId="12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textRotation="90" wrapText="1"/>
    </xf>
    <xf numFmtId="0" fontId="12" fillId="2" borderId="0" xfId="0" applyFont="1" applyFill="1" applyAlignment="1">
      <alignment horizontal="center" textRotation="90" wrapText="1"/>
    </xf>
    <xf numFmtId="0" fontId="12" fillId="0" borderId="1" xfId="0" applyFont="1" applyBorder="1" applyAlignment="1">
      <alignment horizontal="center" textRotation="90" wrapText="1"/>
    </xf>
    <xf numFmtId="0" fontId="13" fillId="8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textRotation="90" wrapText="1"/>
    </xf>
    <xf numFmtId="0" fontId="9" fillId="0" borderId="1" xfId="0" applyFont="1" applyBorder="1" applyAlignment="1">
      <alignment horizontal="center" vertical="center" textRotation="90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vertical="center" textRotation="90"/>
    </xf>
    <xf numFmtId="0" fontId="13" fillId="13" borderId="1" xfId="0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textRotation="90" wrapText="1"/>
    </xf>
    <xf numFmtId="0" fontId="13" fillId="0" borderId="1" xfId="0" applyFont="1" applyBorder="1" applyAlignment="1">
      <alignment horizontal="center" vertical="center" textRotation="90"/>
    </xf>
    <xf numFmtId="0" fontId="9" fillId="0" borderId="1" xfId="0" applyFont="1" applyBorder="1"/>
    <xf numFmtId="0" fontId="8" fillId="0" borderId="0" xfId="0" applyFont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/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textRotation="90"/>
    </xf>
    <xf numFmtId="0" fontId="8" fillId="6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3" fillId="1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textRotation="91"/>
    </xf>
    <xf numFmtId="0" fontId="9" fillId="0" borderId="1" xfId="0" applyFont="1" applyBorder="1" applyAlignment="1">
      <alignment horizontal="center" vertical="center" textRotation="90"/>
    </xf>
    <xf numFmtId="0" fontId="13" fillId="10" borderId="1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textRotation="90" wrapText="1"/>
    </xf>
    <xf numFmtId="0" fontId="12" fillId="2" borderId="0" xfId="0" applyFont="1" applyFill="1" applyAlignment="1">
      <alignment horizontal="center" textRotation="90" wrapText="1"/>
    </xf>
    <xf numFmtId="0" fontId="13" fillId="1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textRotation="90" wrapText="1"/>
    </xf>
    <xf numFmtId="0" fontId="13" fillId="6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12" borderId="2" xfId="0" applyFont="1" applyFill="1" applyBorder="1" applyAlignment="1">
      <alignment horizontal="center" vertical="center" wrapText="1"/>
    </xf>
    <xf numFmtId="0" fontId="13" fillId="12" borderId="3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textRotation="90" wrapText="1"/>
    </xf>
    <xf numFmtId="0" fontId="13" fillId="0" borderId="4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  <xf numFmtId="0" fontId="7" fillId="2" borderId="0" xfId="0" applyFont="1" applyFill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104776</xdr:colOff>
      <xdr:row>6</xdr:row>
      <xdr:rowOff>85725</xdr:rowOff>
    </xdr:from>
    <xdr:to>
      <xdr:col>54</xdr:col>
      <xdr:colOff>152401</xdr:colOff>
      <xdr:row>11</xdr:row>
      <xdr:rowOff>169391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40AB06B-117A-71DA-1CE0-B756602A6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0676" y="1914525"/>
          <a:ext cx="2857500" cy="11218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196"/>
  <sheetViews>
    <sheetView tabSelected="1" zoomScaleNormal="100" zoomScaleSheetLayoutView="90" zoomScalePageLayoutView="78" workbookViewId="0">
      <selection activeCell="AN7" sqref="AN7"/>
    </sheetView>
  </sheetViews>
  <sheetFormatPr defaultRowHeight="12.75" x14ac:dyDescent="0.2"/>
  <cols>
    <col min="1" max="1" width="2.28515625" style="4" customWidth="1"/>
    <col min="2" max="2" width="9.85546875" style="4" customWidth="1"/>
    <col min="3" max="3" width="21.85546875" style="4" customWidth="1"/>
    <col min="4" max="4" width="7.140625" style="4" customWidth="1"/>
    <col min="5" max="5" width="2.85546875" style="4" customWidth="1"/>
    <col min="6" max="27" width="2.7109375" style="4" customWidth="1"/>
    <col min="28" max="28" width="3" style="4" customWidth="1"/>
    <col min="29" max="46" width="2.7109375" style="4" customWidth="1"/>
    <col min="47" max="47" width="2.85546875" style="4" customWidth="1"/>
    <col min="48" max="49" width="2.7109375" style="4" customWidth="1"/>
    <col min="50" max="50" width="3" style="4" customWidth="1"/>
    <col min="51" max="51" width="3.140625" style="4" customWidth="1"/>
    <col min="52" max="52" width="2.7109375" style="4" customWidth="1"/>
    <col min="53" max="53" width="2.85546875" style="4" customWidth="1"/>
    <col min="54" max="54" width="3.140625" style="4" customWidth="1"/>
    <col min="55" max="55" width="3.28515625" style="4" customWidth="1"/>
    <col min="56" max="56" width="3" style="4" customWidth="1"/>
    <col min="57" max="57" width="6.28515625" style="4" hidden="1" customWidth="1"/>
    <col min="58" max="58" width="4.140625" style="4" hidden="1" customWidth="1"/>
    <col min="59" max="59" width="9.140625" style="4" customWidth="1"/>
    <col min="60" max="60" width="9.140625" style="4"/>
  </cols>
  <sheetData>
    <row r="1" spans="1:56" ht="56.25" customHeight="1" x14ac:dyDescent="0.2">
      <c r="J1" s="106" t="s">
        <v>52</v>
      </c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</row>
    <row r="3" spans="1:56" ht="18.75" x14ac:dyDescent="0.3">
      <c r="AN3" s="108" t="s">
        <v>20</v>
      </c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24"/>
      <c r="BD3" s="2"/>
    </row>
    <row r="4" spans="1:56" ht="18.75" x14ac:dyDescent="0.3">
      <c r="AN4" s="108" t="s">
        <v>39</v>
      </c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24"/>
      <c r="BD4" s="2"/>
    </row>
    <row r="5" spans="1:56" ht="18.75" x14ac:dyDescent="0.3">
      <c r="AN5" s="108" t="s">
        <v>44</v>
      </c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</row>
    <row r="6" spans="1:56" ht="18.75" x14ac:dyDescent="0.3">
      <c r="AN6" s="108" t="s">
        <v>106</v>
      </c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</row>
    <row r="7" spans="1:56" ht="18.75" x14ac:dyDescent="0.3">
      <c r="AP7" s="2"/>
      <c r="AQ7" s="2"/>
      <c r="AR7" s="2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"/>
    </row>
    <row r="8" spans="1:56" ht="15.75" x14ac:dyDescent="0.25"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</row>
    <row r="9" spans="1:56" ht="15.75" x14ac:dyDescent="0.25"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</row>
    <row r="10" spans="1:56" ht="15.75" x14ac:dyDescent="0.25"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</row>
    <row r="11" spans="1:56" ht="15.75" x14ac:dyDescent="0.25"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</row>
    <row r="12" spans="1:56" ht="15.75" x14ac:dyDescent="0.25"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</row>
    <row r="13" spans="1:56" ht="18.75" x14ac:dyDescent="0.2">
      <c r="B13" s="26"/>
      <c r="C13" s="26"/>
      <c r="D13" s="26"/>
      <c r="E13" s="26"/>
      <c r="F13" s="26"/>
      <c r="G13" s="26"/>
      <c r="H13" s="110" t="s">
        <v>21</v>
      </c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26"/>
      <c r="AR13" s="26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6"/>
    </row>
    <row r="14" spans="1:56" ht="18.75" x14ac:dyDescent="0.2">
      <c r="B14" s="26"/>
      <c r="C14" s="26"/>
      <c r="D14" s="26"/>
      <c r="E14" s="26"/>
      <c r="F14" s="26"/>
      <c r="G14" s="26"/>
      <c r="H14" s="107" t="s">
        <v>36</v>
      </c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26"/>
      <c r="AR14" s="26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6"/>
    </row>
    <row r="15" spans="1:56" ht="24.75" customHeight="1" x14ac:dyDescent="0.2">
      <c r="B15" s="107" t="s">
        <v>53</v>
      </c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</row>
    <row r="16" spans="1:56" ht="18" customHeight="1" x14ac:dyDescent="0.2">
      <c r="A16" s="11"/>
      <c r="B16" s="28"/>
      <c r="C16" s="28"/>
      <c r="D16" s="28"/>
      <c r="E16" s="28"/>
      <c r="F16" s="28"/>
      <c r="G16" s="28"/>
      <c r="H16" s="109" t="s">
        <v>69</v>
      </c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 t="s">
        <v>70</v>
      </c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29"/>
      <c r="BB16" s="29"/>
      <c r="BC16" s="29"/>
      <c r="BD16" s="28"/>
    </row>
    <row r="17" spans="1:60" ht="23.25" customHeight="1" x14ac:dyDescent="0.2">
      <c r="B17" s="26"/>
      <c r="C17" s="26"/>
      <c r="D17" s="26"/>
      <c r="E17" s="26"/>
      <c r="F17" s="26"/>
      <c r="G17" s="26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27"/>
      <c r="BB17" s="27"/>
      <c r="BC17" s="27"/>
      <c r="BD17" s="26"/>
    </row>
    <row r="18" spans="1:60" ht="15.75" x14ac:dyDescent="0.2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6"/>
    </row>
    <row r="19" spans="1:60" ht="72.75" customHeight="1" x14ac:dyDescent="0.25">
      <c r="B19" s="6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6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</row>
    <row r="20" spans="1:60" ht="18.75" x14ac:dyDescent="0.25">
      <c r="B20" s="6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6"/>
      <c r="W20" s="111" t="s">
        <v>54</v>
      </c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25"/>
      <c r="AW20" s="25"/>
      <c r="AX20" s="25"/>
      <c r="AY20" s="25"/>
      <c r="AZ20" s="25"/>
      <c r="BA20" s="25"/>
      <c r="BB20" s="25"/>
      <c r="BC20" s="25"/>
    </row>
    <row r="21" spans="1:60" ht="18.75" x14ac:dyDescent="0.25"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W21" s="111" t="s">
        <v>55</v>
      </c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25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  <c r="BC21" s="111"/>
    </row>
    <row r="22" spans="1:60" ht="17.25" customHeight="1" x14ac:dyDescent="0.25">
      <c r="B22" s="8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5"/>
      <c r="W22" s="111" t="s">
        <v>56</v>
      </c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</row>
    <row r="23" spans="1:60" ht="18" customHeight="1" x14ac:dyDescent="0.2">
      <c r="W23" s="112" t="s">
        <v>37</v>
      </c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25"/>
      <c r="AR23" s="25"/>
      <c r="AS23" s="111"/>
      <c r="AT23" s="111"/>
      <c r="AU23" s="111"/>
      <c r="AV23" s="111"/>
      <c r="AW23" s="111"/>
      <c r="AX23" s="111"/>
      <c r="AY23" s="111"/>
      <c r="AZ23" s="111"/>
      <c r="BA23" s="111"/>
      <c r="BB23" s="111"/>
      <c r="BC23" s="111"/>
    </row>
    <row r="24" spans="1:60" s="3" customFormat="1" ht="18.75" x14ac:dyDescent="0.3">
      <c r="A24" s="4"/>
      <c r="B24" s="6"/>
      <c r="C24" s="6"/>
      <c r="D24" s="6"/>
      <c r="E24" s="6"/>
      <c r="F24" s="6"/>
      <c r="G24" s="6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111" t="s">
        <v>57</v>
      </c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6"/>
      <c r="BE24" s="2"/>
      <c r="BF24" s="2"/>
      <c r="BG24" s="2"/>
      <c r="BH24" s="2"/>
    </row>
    <row r="25" spans="1:60" s="3" customFormat="1" ht="18.75" x14ac:dyDescent="0.3">
      <c r="A25" s="2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  <c r="BB25" s="119"/>
      <c r="BC25" s="119"/>
      <c r="BD25" s="119"/>
      <c r="BE25" s="2"/>
      <c r="BF25" s="2"/>
      <c r="BG25" s="2"/>
      <c r="BH25" s="2"/>
    </row>
    <row r="26" spans="1:60" s="3" customFormat="1" ht="18" customHeight="1" x14ac:dyDescent="0.3">
      <c r="A26" s="2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2"/>
      <c r="BF26" s="2"/>
      <c r="BG26" s="2"/>
      <c r="BH26" s="2"/>
    </row>
    <row r="27" spans="1:60" s="3" customFormat="1" ht="17.25" customHeight="1" x14ac:dyDescent="0.3">
      <c r="A27" s="2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2"/>
      <c r="BF27" s="2"/>
      <c r="BG27" s="2"/>
      <c r="BH27" s="2"/>
    </row>
    <row r="28" spans="1:60" s="3" customFormat="1" ht="18.75" x14ac:dyDescent="0.3">
      <c r="A28" s="2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2"/>
      <c r="BF28" s="2"/>
      <c r="BG28" s="2"/>
      <c r="BH28" s="2"/>
    </row>
    <row r="29" spans="1:60" ht="15.75" x14ac:dyDescent="0.25">
      <c r="AP29" s="6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/>
      <c r="BA29" s="113"/>
      <c r="BB29" s="113"/>
      <c r="BC29" s="113"/>
      <c r="BD29" s="113"/>
      <c r="BE29" s="6"/>
    </row>
    <row r="30" spans="1:60" ht="15.75" x14ac:dyDescent="0.25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</row>
    <row r="31" spans="1:60" ht="15.75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8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5"/>
    </row>
    <row r="32" spans="1:60" ht="10.5" customHeight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8"/>
      <c r="AQ32" s="8"/>
      <c r="AR32" s="8"/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</row>
    <row r="33" spans="1:88" s="13" customFormat="1" ht="128.25" customHeight="1" x14ac:dyDescent="0.2">
      <c r="A33" s="117" t="s">
        <v>0</v>
      </c>
      <c r="B33" s="117" t="s">
        <v>1</v>
      </c>
      <c r="C33" s="117" t="s">
        <v>2</v>
      </c>
      <c r="D33" s="117" t="s">
        <v>3</v>
      </c>
      <c r="E33" s="80" t="s">
        <v>72</v>
      </c>
      <c r="F33" s="96" t="s">
        <v>4</v>
      </c>
      <c r="G33" s="96"/>
      <c r="H33" s="96"/>
      <c r="I33" s="80" t="s">
        <v>73</v>
      </c>
      <c r="J33" s="118" t="s">
        <v>5</v>
      </c>
      <c r="K33" s="118"/>
      <c r="L33" s="118"/>
      <c r="M33" s="83" t="s">
        <v>74</v>
      </c>
      <c r="N33" s="96" t="s">
        <v>75</v>
      </c>
      <c r="O33" s="96"/>
      <c r="P33" s="96"/>
      <c r="Q33" s="96"/>
      <c r="R33" s="126" t="s">
        <v>76</v>
      </c>
      <c r="S33" s="126"/>
      <c r="T33" s="126"/>
      <c r="U33" s="126"/>
      <c r="V33" s="82" t="s">
        <v>77</v>
      </c>
      <c r="W33" s="82" t="s">
        <v>78</v>
      </c>
      <c r="X33" s="114" t="s">
        <v>6</v>
      </c>
      <c r="Y33" s="114"/>
      <c r="Z33" s="114"/>
      <c r="AA33" s="82" t="s">
        <v>79</v>
      </c>
      <c r="AB33" s="114" t="s">
        <v>7</v>
      </c>
      <c r="AC33" s="114"/>
      <c r="AD33" s="82" t="s">
        <v>80</v>
      </c>
      <c r="AE33" s="114" t="s">
        <v>81</v>
      </c>
      <c r="AF33" s="114"/>
      <c r="AG33" s="114"/>
      <c r="AH33" s="114"/>
      <c r="AI33" s="80" t="s">
        <v>82</v>
      </c>
      <c r="AJ33" s="96" t="s">
        <v>8</v>
      </c>
      <c r="AK33" s="96"/>
      <c r="AL33" s="96"/>
      <c r="AM33" s="80" t="s">
        <v>83</v>
      </c>
      <c r="AN33" s="96" t="s">
        <v>84</v>
      </c>
      <c r="AO33" s="96"/>
      <c r="AP33" s="96"/>
      <c r="AQ33" s="96"/>
      <c r="AR33" s="96" t="s">
        <v>85</v>
      </c>
      <c r="AS33" s="96"/>
      <c r="AT33" s="96"/>
      <c r="AU33" s="96"/>
      <c r="AV33" s="80" t="s">
        <v>86</v>
      </c>
      <c r="AW33" s="96" t="s">
        <v>9</v>
      </c>
      <c r="AX33" s="96"/>
      <c r="AY33" s="96"/>
      <c r="AZ33" s="80" t="s">
        <v>87</v>
      </c>
      <c r="BA33" s="127" t="s">
        <v>88</v>
      </c>
      <c r="BB33" s="127"/>
      <c r="BC33" s="127"/>
      <c r="BD33" s="127"/>
      <c r="BE33" s="86" t="s">
        <v>16</v>
      </c>
      <c r="BF33" s="87"/>
      <c r="BG33" s="62" t="s">
        <v>16</v>
      </c>
      <c r="BH33" s="12"/>
    </row>
    <row r="34" spans="1:88" s="13" customFormat="1" ht="21.75" customHeight="1" x14ac:dyDescent="0.2">
      <c r="A34" s="118"/>
      <c r="B34" s="117"/>
      <c r="C34" s="117"/>
      <c r="D34" s="117"/>
      <c r="E34" s="120" t="s">
        <v>10</v>
      </c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"/>
    </row>
    <row r="35" spans="1:88" s="13" customFormat="1" ht="16.5" customHeight="1" x14ac:dyDescent="0.2">
      <c r="A35" s="118"/>
      <c r="B35" s="117"/>
      <c r="C35" s="117"/>
      <c r="D35" s="117"/>
      <c r="E35" s="81">
        <v>1</v>
      </c>
      <c r="F35" s="81">
        <v>2</v>
      </c>
      <c r="G35" s="81">
        <v>3</v>
      </c>
      <c r="H35" s="81">
        <v>4</v>
      </c>
      <c r="I35" s="81">
        <v>5</v>
      </c>
      <c r="J35" s="81">
        <v>6</v>
      </c>
      <c r="K35" s="81">
        <v>7</v>
      </c>
      <c r="L35" s="81">
        <v>8</v>
      </c>
      <c r="M35" s="81">
        <v>9</v>
      </c>
      <c r="N35" s="81">
        <v>10</v>
      </c>
      <c r="O35" s="81">
        <v>11</v>
      </c>
      <c r="P35" s="81">
        <v>12</v>
      </c>
      <c r="Q35" s="81">
        <v>13</v>
      </c>
      <c r="R35" s="81">
        <v>14</v>
      </c>
      <c r="S35" s="81">
        <v>15</v>
      </c>
      <c r="T35" s="81">
        <v>16</v>
      </c>
      <c r="U35" s="81">
        <v>17</v>
      </c>
      <c r="V35" s="81">
        <v>18</v>
      </c>
      <c r="W35" s="81">
        <v>19</v>
      </c>
      <c r="X35" s="81">
        <v>20</v>
      </c>
      <c r="Y35" s="81">
        <v>21</v>
      </c>
      <c r="Z35" s="81">
        <v>22</v>
      </c>
      <c r="AA35" s="81">
        <v>23</v>
      </c>
      <c r="AB35" s="81">
        <v>24</v>
      </c>
      <c r="AC35" s="81">
        <v>25</v>
      </c>
      <c r="AD35" s="81">
        <v>26</v>
      </c>
      <c r="AE35" s="81">
        <v>27</v>
      </c>
      <c r="AF35" s="81">
        <v>28</v>
      </c>
      <c r="AG35" s="81">
        <v>29</v>
      </c>
      <c r="AH35" s="81">
        <v>30</v>
      </c>
      <c r="AI35" s="81">
        <v>31</v>
      </c>
      <c r="AJ35" s="81">
        <v>32</v>
      </c>
      <c r="AK35" s="81">
        <v>33</v>
      </c>
      <c r="AL35" s="81">
        <v>34</v>
      </c>
      <c r="AM35" s="81">
        <v>35</v>
      </c>
      <c r="AN35" s="81">
        <v>36</v>
      </c>
      <c r="AO35" s="81">
        <v>37</v>
      </c>
      <c r="AP35" s="81">
        <v>38</v>
      </c>
      <c r="AQ35" s="81">
        <v>39</v>
      </c>
      <c r="AR35" s="81">
        <v>40</v>
      </c>
      <c r="AS35" s="81">
        <v>41</v>
      </c>
      <c r="AT35" s="81">
        <v>42</v>
      </c>
      <c r="AU35" s="81">
        <v>43</v>
      </c>
      <c r="AV35" s="81">
        <v>44</v>
      </c>
      <c r="AW35" s="81">
        <v>45</v>
      </c>
      <c r="AX35" s="81">
        <v>46</v>
      </c>
      <c r="AY35" s="81">
        <v>47</v>
      </c>
      <c r="AZ35" s="81">
        <v>48</v>
      </c>
      <c r="BA35" s="81">
        <v>49</v>
      </c>
      <c r="BB35" s="81">
        <v>50</v>
      </c>
      <c r="BC35" s="81">
        <v>51</v>
      </c>
      <c r="BD35" s="81">
        <v>52</v>
      </c>
      <c r="BE35" s="81">
        <v>53</v>
      </c>
      <c r="BF35" s="81"/>
      <c r="BG35" s="88"/>
      <c r="BH35" s="12"/>
    </row>
    <row r="36" spans="1:88" s="13" customFormat="1" ht="29.25" customHeight="1" x14ac:dyDescent="0.2">
      <c r="A36" s="138" t="s">
        <v>59</v>
      </c>
      <c r="B36" s="134" t="s">
        <v>71</v>
      </c>
      <c r="C36" s="134" t="s">
        <v>93</v>
      </c>
      <c r="D36" s="65" t="s">
        <v>11</v>
      </c>
      <c r="E36" s="66">
        <f t="shared" ref="E36:P36" si="0">E38+E40+E42+E46</f>
        <v>8</v>
      </c>
      <c r="F36" s="66">
        <f t="shared" si="0"/>
        <v>8</v>
      </c>
      <c r="G36" s="66">
        <f t="shared" si="0"/>
        <v>8</v>
      </c>
      <c r="H36" s="66">
        <f t="shared" si="0"/>
        <v>8</v>
      </c>
      <c r="I36" s="66">
        <f t="shared" si="0"/>
        <v>8</v>
      </c>
      <c r="J36" s="66">
        <f t="shared" si="0"/>
        <v>8</v>
      </c>
      <c r="K36" s="66">
        <f t="shared" si="0"/>
        <v>8</v>
      </c>
      <c r="L36" s="66">
        <f t="shared" si="0"/>
        <v>8</v>
      </c>
      <c r="M36" s="66">
        <f t="shared" si="0"/>
        <v>8</v>
      </c>
      <c r="N36" s="66">
        <f t="shared" si="0"/>
        <v>8</v>
      </c>
      <c r="O36" s="66">
        <f t="shared" si="0"/>
        <v>8</v>
      </c>
      <c r="P36" s="66">
        <f t="shared" si="0"/>
        <v>8</v>
      </c>
      <c r="Q36" s="66">
        <f>Q42+Q46</f>
        <v>4</v>
      </c>
      <c r="R36" s="66">
        <f>R42+R46</f>
        <v>4</v>
      </c>
      <c r="S36" s="66">
        <f>S46</f>
        <v>2</v>
      </c>
      <c r="T36" s="66">
        <f>T46</f>
        <v>2</v>
      </c>
      <c r="U36" s="66">
        <f>U40+U46</f>
        <v>4</v>
      </c>
      <c r="V36" s="67">
        <v>0</v>
      </c>
      <c r="W36" s="67">
        <v>0</v>
      </c>
      <c r="X36" s="66">
        <f>X38+X40+X44</f>
        <v>6</v>
      </c>
      <c r="Y36" s="66">
        <f>Y38+Y40+Y44+Y48</f>
        <v>6</v>
      </c>
      <c r="Z36" s="66">
        <f>Z38+Z40+Z44+Z48</f>
        <v>8</v>
      </c>
      <c r="AA36" s="66">
        <f t="shared" ref="AA36:AG36" si="1">AA38+AA40+AA42+AA44+AA48</f>
        <v>10</v>
      </c>
      <c r="AB36" s="66">
        <f t="shared" si="1"/>
        <v>10</v>
      </c>
      <c r="AC36" s="66">
        <f t="shared" si="1"/>
        <v>10</v>
      </c>
      <c r="AD36" s="66">
        <f t="shared" si="1"/>
        <v>10</v>
      </c>
      <c r="AE36" s="66">
        <f t="shared" si="1"/>
        <v>10</v>
      </c>
      <c r="AF36" s="66">
        <f t="shared" si="1"/>
        <v>10</v>
      </c>
      <c r="AG36" s="66">
        <f t="shared" si="1"/>
        <v>10</v>
      </c>
      <c r="AH36" s="66">
        <f>AH40+AH42+AH44+AH48</f>
        <v>8</v>
      </c>
      <c r="AI36" s="66">
        <f>AI40+AI42+AI44+AI48</f>
        <v>8</v>
      </c>
      <c r="AJ36" s="66">
        <f>AJ40+AJ42+AJ44+AJ48</f>
        <v>8</v>
      </c>
      <c r="AK36" s="66">
        <f>AK42+AK44+AK48</f>
        <v>6</v>
      </c>
      <c r="AL36" s="66">
        <f>AL44+AL48</f>
        <v>4</v>
      </c>
      <c r="AM36" s="66">
        <f>AM44+AM48</f>
        <v>4</v>
      </c>
      <c r="AN36" s="66">
        <f>AN44+AN48</f>
        <v>4</v>
      </c>
      <c r="AO36" s="66">
        <f>AO44+AO48</f>
        <v>2</v>
      </c>
      <c r="AP36" s="66">
        <v>0</v>
      </c>
      <c r="AQ36" s="66">
        <v>0</v>
      </c>
      <c r="AR36" s="66">
        <v>0</v>
      </c>
      <c r="AS36" s="66">
        <v>0</v>
      </c>
      <c r="AT36" s="70" t="s">
        <v>28</v>
      </c>
      <c r="AU36" s="70" t="s">
        <v>28</v>
      </c>
      <c r="AV36" s="67">
        <v>0</v>
      </c>
      <c r="AW36" s="67">
        <v>0</v>
      </c>
      <c r="AX36" s="67">
        <v>0</v>
      </c>
      <c r="AY36" s="67">
        <v>0</v>
      </c>
      <c r="AZ36" s="67">
        <v>0</v>
      </c>
      <c r="BA36" s="67">
        <v>0</v>
      </c>
      <c r="BB36" s="67">
        <v>0</v>
      </c>
      <c r="BC36" s="67">
        <v>0</v>
      </c>
      <c r="BD36" s="67">
        <v>0</v>
      </c>
      <c r="BE36" s="66" t="e">
        <f>SUM(#REF!+BE42)</f>
        <v>#REF!</v>
      </c>
      <c r="BF36" s="66" t="e">
        <f>SUM(#REF!+BF42)</f>
        <v>#REF!</v>
      </c>
      <c r="BG36" s="66">
        <f>SUM(E36:AU36)</f>
        <v>246</v>
      </c>
      <c r="BH36" s="17"/>
      <c r="BI36" s="17"/>
      <c r="BJ36" s="17"/>
      <c r="BK36" s="17"/>
      <c r="BL36" s="16"/>
      <c r="BM36" s="16"/>
      <c r="BN36" s="16"/>
      <c r="BO36" s="16"/>
      <c r="BP36" s="17"/>
      <c r="BQ36" s="16"/>
      <c r="BR36" s="16"/>
      <c r="BS36" s="16"/>
      <c r="BT36" s="16"/>
      <c r="BU36" s="16"/>
      <c r="BV36" s="18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7"/>
      <c r="CJ36" s="16"/>
    </row>
    <row r="37" spans="1:88" s="13" customFormat="1" ht="32.25" customHeight="1" x14ac:dyDescent="0.2">
      <c r="A37" s="139"/>
      <c r="B37" s="134"/>
      <c r="C37" s="134"/>
      <c r="D37" s="65" t="s">
        <v>12</v>
      </c>
      <c r="E37" s="66">
        <f>E39</f>
        <v>2</v>
      </c>
      <c r="F37" s="66">
        <f>F39</f>
        <v>2</v>
      </c>
      <c r="G37" s="66">
        <f>G41</f>
        <v>2</v>
      </c>
      <c r="H37" s="66">
        <f>H41</f>
        <v>2</v>
      </c>
      <c r="I37" s="66">
        <f>I43</f>
        <v>2</v>
      </c>
      <c r="J37" s="66">
        <f>J47</f>
        <v>2</v>
      </c>
      <c r="K37" s="66">
        <v>0</v>
      </c>
      <c r="L37" s="66">
        <v>0</v>
      </c>
      <c r="M37" s="66">
        <v>0</v>
      </c>
      <c r="N37" s="66">
        <v>0</v>
      </c>
      <c r="O37" s="66">
        <v>0</v>
      </c>
      <c r="P37" s="66">
        <v>0</v>
      </c>
      <c r="Q37" s="66">
        <v>0</v>
      </c>
      <c r="R37" s="66">
        <v>0</v>
      </c>
      <c r="S37" s="66">
        <v>0</v>
      </c>
      <c r="T37" s="66">
        <v>0</v>
      </c>
      <c r="U37" s="66">
        <v>0</v>
      </c>
      <c r="V37" s="67">
        <v>0</v>
      </c>
      <c r="W37" s="67">
        <v>0</v>
      </c>
      <c r="X37" s="66">
        <v>0</v>
      </c>
      <c r="Y37" s="66">
        <v>0</v>
      </c>
      <c r="Z37" s="66">
        <v>0</v>
      </c>
      <c r="AA37" s="66">
        <v>0</v>
      </c>
      <c r="AB37" s="66">
        <v>0</v>
      </c>
      <c r="AC37" s="66">
        <v>0</v>
      </c>
      <c r="AD37" s="66">
        <v>0</v>
      </c>
      <c r="AE37" s="66">
        <v>0</v>
      </c>
      <c r="AF37" s="66">
        <v>0</v>
      </c>
      <c r="AG37" s="66">
        <v>0</v>
      </c>
      <c r="AH37" s="66">
        <v>0</v>
      </c>
      <c r="AI37" s="66">
        <v>0</v>
      </c>
      <c r="AJ37" s="66">
        <v>0</v>
      </c>
      <c r="AK37" s="66">
        <f>AK43</f>
        <v>2</v>
      </c>
      <c r="AL37" s="66">
        <f>AL45</f>
        <v>2</v>
      </c>
      <c r="AM37" s="66">
        <f>AM49</f>
        <v>2</v>
      </c>
      <c r="AN37" s="66">
        <v>0</v>
      </c>
      <c r="AO37" s="66">
        <v>0</v>
      </c>
      <c r="AP37" s="66">
        <v>0</v>
      </c>
      <c r="AQ37" s="66">
        <v>0</v>
      </c>
      <c r="AR37" s="66">
        <v>0</v>
      </c>
      <c r="AS37" s="66">
        <v>0</v>
      </c>
      <c r="AT37" s="70" t="s">
        <v>28</v>
      </c>
      <c r="AU37" s="70" t="s">
        <v>28</v>
      </c>
      <c r="AV37" s="67">
        <v>0</v>
      </c>
      <c r="AW37" s="67">
        <v>0</v>
      </c>
      <c r="AX37" s="67">
        <v>0</v>
      </c>
      <c r="AY37" s="67">
        <v>0</v>
      </c>
      <c r="AZ37" s="67">
        <v>0</v>
      </c>
      <c r="BA37" s="67">
        <v>0</v>
      </c>
      <c r="BB37" s="67">
        <v>0</v>
      </c>
      <c r="BC37" s="67">
        <v>0</v>
      </c>
      <c r="BD37" s="67">
        <v>0</v>
      </c>
      <c r="BE37" s="65"/>
      <c r="BF37" s="65"/>
      <c r="BG37" s="66">
        <f>SUM(E37:BD37)</f>
        <v>18</v>
      </c>
      <c r="BH37" s="17"/>
      <c r="BI37" s="17"/>
      <c r="BJ37" s="17"/>
      <c r="BK37" s="17"/>
      <c r="BL37" s="16"/>
      <c r="BM37" s="16"/>
      <c r="BN37" s="16"/>
      <c r="BO37" s="16"/>
      <c r="BP37" s="17"/>
      <c r="BQ37" s="16"/>
      <c r="BR37" s="16"/>
      <c r="BS37" s="16"/>
      <c r="BT37" s="16"/>
      <c r="BU37" s="16"/>
      <c r="BV37" s="18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7"/>
      <c r="CJ37" s="16"/>
    </row>
    <row r="38" spans="1:88" s="22" customFormat="1" ht="30" customHeight="1" x14ac:dyDescent="0.2">
      <c r="A38" s="139"/>
      <c r="B38" s="98" t="s">
        <v>94</v>
      </c>
      <c r="C38" s="98" t="s">
        <v>109</v>
      </c>
      <c r="D38" s="33" t="s">
        <v>11</v>
      </c>
      <c r="E38" s="52">
        <v>2</v>
      </c>
      <c r="F38" s="52">
        <v>2</v>
      </c>
      <c r="G38" s="52">
        <v>2</v>
      </c>
      <c r="H38" s="52">
        <v>2</v>
      </c>
      <c r="I38" s="52">
        <v>2</v>
      </c>
      <c r="J38" s="52">
        <v>2</v>
      </c>
      <c r="K38" s="52">
        <v>2</v>
      </c>
      <c r="L38" s="52">
        <v>2</v>
      </c>
      <c r="M38" s="52">
        <v>2</v>
      </c>
      <c r="N38" s="52">
        <v>2</v>
      </c>
      <c r="O38" s="52">
        <v>2</v>
      </c>
      <c r="P38" s="52">
        <v>2</v>
      </c>
      <c r="Q38" s="52"/>
      <c r="R38" s="52"/>
      <c r="S38" s="52"/>
      <c r="T38" s="52"/>
      <c r="U38" s="52"/>
      <c r="V38" s="67">
        <v>0</v>
      </c>
      <c r="W38" s="67">
        <v>0</v>
      </c>
      <c r="X38" s="33">
        <v>2</v>
      </c>
      <c r="Y38" s="33">
        <v>2</v>
      </c>
      <c r="Z38" s="33">
        <v>2</v>
      </c>
      <c r="AA38" s="33">
        <v>2</v>
      </c>
      <c r="AB38" s="33">
        <v>2</v>
      </c>
      <c r="AC38" s="33">
        <v>2</v>
      </c>
      <c r="AD38" s="33">
        <v>2</v>
      </c>
      <c r="AE38" s="33">
        <v>2</v>
      </c>
      <c r="AF38" s="33">
        <v>2</v>
      </c>
      <c r="AG38" s="33">
        <v>2</v>
      </c>
      <c r="AH38" s="33" t="s">
        <v>58</v>
      </c>
      <c r="AI38" s="33" t="s">
        <v>58</v>
      </c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70" t="s">
        <v>28</v>
      </c>
      <c r="AU38" s="70" t="s">
        <v>28</v>
      </c>
      <c r="AV38" s="67">
        <v>0</v>
      </c>
      <c r="AW38" s="67">
        <v>0</v>
      </c>
      <c r="AX38" s="67">
        <v>0</v>
      </c>
      <c r="AY38" s="67">
        <v>0</v>
      </c>
      <c r="AZ38" s="67">
        <v>0</v>
      </c>
      <c r="BA38" s="67">
        <v>0</v>
      </c>
      <c r="BB38" s="67">
        <v>0</v>
      </c>
      <c r="BC38" s="67">
        <v>0</v>
      </c>
      <c r="BD38" s="67">
        <v>0</v>
      </c>
      <c r="BE38" s="33"/>
      <c r="BF38" s="33"/>
      <c r="BG38" s="33">
        <f t="shared" ref="BG38:BG45" si="2">SUM(E38:BD38)</f>
        <v>44</v>
      </c>
      <c r="BH38" s="19"/>
      <c r="BI38" s="19"/>
      <c r="BJ38" s="19"/>
      <c r="BK38" s="19"/>
      <c r="BL38" s="20"/>
      <c r="BM38" s="20"/>
      <c r="BN38" s="20"/>
      <c r="BO38" s="20"/>
      <c r="BP38" s="19"/>
      <c r="BQ38" s="20"/>
      <c r="BR38" s="20"/>
      <c r="BS38" s="20"/>
      <c r="BT38" s="20"/>
      <c r="BU38" s="20"/>
      <c r="BV38" s="21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19"/>
      <c r="CJ38" s="20"/>
    </row>
    <row r="39" spans="1:88" s="22" customFormat="1" ht="27.75" customHeight="1" x14ac:dyDescent="0.2">
      <c r="A39" s="139"/>
      <c r="B39" s="98"/>
      <c r="C39" s="98"/>
      <c r="D39" s="35" t="s">
        <v>12</v>
      </c>
      <c r="E39" s="54">
        <v>2</v>
      </c>
      <c r="F39" s="54">
        <v>2</v>
      </c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67">
        <v>0</v>
      </c>
      <c r="W39" s="67">
        <v>0</v>
      </c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70" t="s">
        <v>28</v>
      </c>
      <c r="AU39" s="70" t="s">
        <v>28</v>
      </c>
      <c r="AV39" s="67">
        <v>0</v>
      </c>
      <c r="AW39" s="67">
        <v>0</v>
      </c>
      <c r="AX39" s="67">
        <v>0</v>
      </c>
      <c r="AY39" s="67">
        <v>0</v>
      </c>
      <c r="AZ39" s="67">
        <v>0</v>
      </c>
      <c r="BA39" s="67">
        <v>0</v>
      </c>
      <c r="BB39" s="67">
        <v>0</v>
      </c>
      <c r="BC39" s="67">
        <v>0</v>
      </c>
      <c r="BD39" s="67">
        <v>0</v>
      </c>
      <c r="BE39" s="35"/>
      <c r="BF39" s="35"/>
      <c r="BG39" s="35">
        <f t="shared" si="2"/>
        <v>4</v>
      </c>
      <c r="BH39" s="19"/>
      <c r="BI39" s="19"/>
      <c r="BJ39" s="19"/>
      <c r="BK39" s="19"/>
      <c r="BL39" s="20"/>
      <c r="BM39" s="20"/>
      <c r="BN39" s="20"/>
      <c r="BO39" s="20"/>
      <c r="BP39" s="19"/>
      <c r="BQ39" s="20"/>
      <c r="BR39" s="20"/>
      <c r="BS39" s="20"/>
      <c r="BT39" s="20"/>
      <c r="BU39" s="20"/>
      <c r="BV39" s="21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19"/>
      <c r="CJ39" s="20"/>
    </row>
    <row r="40" spans="1:88" s="22" customFormat="1" ht="27.75" customHeight="1" x14ac:dyDescent="0.2">
      <c r="A40" s="139"/>
      <c r="B40" s="98" t="s">
        <v>95</v>
      </c>
      <c r="C40" s="98" t="s">
        <v>40</v>
      </c>
      <c r="D40" s="33" t="s">
        <v>11</v>
      </c>
      <c r="E40" s="52">
        <v>2</v>
      </c>
      <c r="F40" s="52">
        <v>2</v>
      </c>
      <c r="G40" s="52">
        <v>2</v>
      </c>
      <c r="H40" s="52">
        <v>2</v>
      </c>
      <c r="I40" s="52">
        <v>2</v>
      </c>
      <c r="J40" s="52">
        <v>2</v>
      </c>
      <c r="K40" s="52">
        <v>2</v>
      </c>
      <c r="L40" s="52">
        <v>2</v>
      </c>
      <c r="M40" s="52">
        <v>2</v>
      </c>
      <c r="N40" s="52">
        <v>2</v>
      </c>
      <c r="O40" s="52">
        <v>2</v>
      </c>
      <c r="P40" s="52">
        <v>2</v>
      </c>
      <c r="Q40" s="52"/>
      <c r="R40" s="52"/>
      <c r="S40" s="52"/>
      <c r="T40" s="52"/>
      <c r="U40" s="52">
        <v>2</v>
      </c>
      <c r="V40" s="67">
        <v>0</v>
      </c>
      <c r="W40" s="67">
        <v>0</v>
      </c>
      <c r="X40" s="33">
        <v>2</v>
      </c>
      <c r="Y40" s="33">
        <v>0</v>
      </c>
      <c r="Z40" s="33">
        <v>2</v>
      </c>
      <c r="AA40" s="33">
        <v>2</v>
      </c>
      <c r="AB40" s="33">
        <v>2</v>
      </c>
      <c r="AC40" s="33">
        <v>2</v>
      </c>
      <c r="AD40" s="33">
        <v>2</v>
      </c>
      <c r="AE40" s="33">
        <v>2</v>
      </c>
      <c r="AF40" s="33">
        <v>2</v>
      </c>
      <c r="AG40" s="33">
        <v>2</v>
      </c>
      <c r="AH40" s="33">
        <v>2</v>
      </c>
      <c r="AI40" s="33">
        <v>2</v>
      </c>
      <c r="AJ40" s="33">
        <v>2</v>
      </c>
      <c r="AK40" s="33"/>
      <c r="AL40" s="33"/>
      <c r="AM40" s="33"/>
      <c r="AN40" s="33"/>
      <c r="AO40" s="33"/>
      <c r="AP40" s="33"/>
      <c r="AQ40" s="33"/>
      <c r="AR40" s="33"/>
      <c r="AS40" s="33"/>
      <c r="AT40" s="70" t="s">
        <v>28</v>
      </c>
      <c r="AU40" s="70" t="s">
        <v>28</v>
      </c>
      <c r="AV40" s="67">
        <v>0</v>
      </c>
      <c r="AW40" s="67">
        <v>0</v>
      </c>
      <c r="AX40" s="67">
        <v>0</v>
      </c>
      <c r="AY40" s="67">
        <v>0</v>
      </c>
      <c r="AZ40" s="67">
        <v>0</v>
      </c>
      <c r="BA40" s="67">
        <v>0</v>
      </c>
      <c r="BB40" s="67">
        <v>0</v>
      </c>
      <c r="BC40" s="67">
        <v>0</v>
      </c>
      <c r="BD40" s="67">
        <v>0</v>
      </c>
      <c r="BE40" s="33"/>
      <c r="BF40" s="33"/>
      <c r="BG40" s="33">
        <f t="shared" si="2"/>
        <v>50</v>
      </c>
      <c r="BH40" s="19"/>
      <c r="BI40" s="19"/>
      <c r="BJ40" s="19"/>
      <c r="BK40" s="19"/>
      <c r="BL40" s="20"/>
      <c r="BM40" s="20"/>
      <c r="BN40" s="20"/>
      <c r="BO40" s="20"/>
      <c r="BP40" s="19"/>
      <c r="BQ40" s="20"/>
      <c r="BR40" s="20"/>
      <c r="BS40" s="20"/>
      <c r="BT40" s="20"/>
      <c r="BU40" s="20"/>
      <c r="BV40" s="21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19"/>
      <c r="CJ40" s="20"/>
    </row>
    <row r="41" spans="1:88" s="22" customFormat="1" ht="30" customHeight="1" x14ac:dyDescent="0.2">
      <c r="A41" s="139"/>
      <c r="B41" s="98"/>
      <c r="C41" s="98"/>
      <c r="D41" s="35" t="s">
        <v>12</v>
      </c>
      <c r="E41" s="54" t="s">
        <v>58</v>
      </c>
      <c r="F41" s="54"/>
      <c r="G41" s="54">
        <v>2</v>
      </c>
      <c r="H41" s="54">
        <v>2</v>
      </c>
      <c r="I41" s="54" t="s">
        <v>58</v>
      </c>
      <c r="J41" s="54"/>
      <c r="K41" s="54" t="s">
        <v>58</v>
      </c>
      <c r="L41" s="54"/>
      <c r="M41" s="54" t="s">
        <v>58</v>
      </c>
      <c r="N41" s="54"/>
      <c r="O41" s="54" t="s">
        <v>58</v>
      </c>
      <c r="P41" s="54" t="s">
        <v>58</v>
      </c>
      <c r="Q41" s="54"/>
      <c r="R41" s="54"/>
      <c r="S41" s="54"/>
      <c r="T41" s="54"/>
      <c r="U41" s="54"/>
      <c r="V41" s="67">
        <v>0</v>
      </c>
      <c r="W41" s="67">
        <v>0</v>
      </c>
      <c r="X41" s="35" t="s">
        <v>58</v>
      </c>
      <c r="Y41" s="35"/>
      <c r="Z41" s="35"/>
      <c r="AA41" s="35"/>
      <c r="AB41" s="35" t="s">
        <v>58</v>
      </c>
      <c r="AC41" s="35"/>
      <c r="AD41" s="35" t="s">
        <v>58</v>
      </c>
      <c r="AE41" s="35"/>
      <c r="AF41" s="35" t="s">
        <v>58</v>
      </c>
      <c r="AG41" s="35"/>
      <c r="AH41" s="35" t="s">
        <v>58</v>
      </c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70" t="s">
        <v>28</v>
      </c>
      <c r="AU41" s="70" t="s">
        <v>28</v>
      </c>
      <c r="AV41" s="67">
        <v>0</v>
      </c>
      <c r="AW41" s="67">
        <v>0</v>
      </c>
      <c r="AX41" s="67">
        <v>0</v>
      </c>
      <c r="AY41" s="67">
        <v>0</v>
      </c>
      <c r="AZ41" s="67">
        <v>0</v>
      </c>
      <c r="BA41" s="67">
        <v>0</v>
      </c>
      <c r="BB41" s="67">
        <v>0</v>
      </c>
      <c r="BC41" s="67">
        <v>0</v>
      </c>
      <c r="BD41" s="67">
        <v>0</v>
      </c>
      <c r="BE41" s="35"/>
      <c r="BF41" s="35"/>
      <c r="BG41" s="35">
        <f t="shared" si="2"/>
        <v>4</v>
      </c>
      <c r="BH41" s="19"/>
      <c r="BI41" s="19"/>
      <c r="BJ41" s="19"/>
      <c r="BK41" s="19"/>
      <c r="BL41" s="20"/>
      <c r="BM41" s="20"/>
      <c r="BN41" s="20"/>
      <c r="BO41" s="20"/>
      <c r="BP41" s="19"/>
      <c r="BQ41" s="20"/>
      <c r="BR41" s="20"/>
      <c r="BS41" s="20"/>
      <c r="BT41" s="20"/>
      <c r="BU41" s="20"/>
      <c r="BV41" s="21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19"/>
      <c r="CJ41" s="20"/>
    </row>
    <row r="42" spans="1:88" s="22" customFormat="1" ht="29.25" customHeight="1" x14ac:dyDescent="0.2">
      <c r="A42" s="139"/>
      <c r="B42" s="98" t="s">
        <v>96</v>
      </c>
      <c r="C42" s="98" t="s">
        <v>24</v>
      </c>
      <c r="D42" s="33" t="s">
        <v>11</v>
      </c>
      <c r="E42" s="52">
        <v>2</v>
      </c>
      <c r="F42" s="52">
        <v>2</v>
      </c>
      <c r="G42" s="52">
        <v>2</v>
      </c>
      <c r="H42" s="52">
        <v>2</v>
      </c>
      <c r="I42" s="52">
        <v>2</v>
      </c>
      <c r="J42" s="52">
        <v>2</v>
      </c>
      <c r="K42" s="52">
        <v>2</v>
      </c>
      <c r="L42" s="52">
        <v>2</v>
      </c>
      <c r="M42" s="52">
        <v>2</v>
      </c>
      <c r="N42" s="52">
        <v>2</v>
      </c>
      <c r="O42" s="52">
        <v>2</v>
      </c>
      <c r="P42" s="52">
        <v>2</v>
      </c>
      <c r="Q42" s="52">
        <v>2</v>
      </c>
      <c r="R42" s="52">
        <v>2</v>
      </c>
      <c r="S42" s="52"/>
      <c r="T42" s="52"/>
      <c r="U42" s="52"/>
      <c r="V42" s="67">
        <v>0</v>
      </c>
      <c r="W42" s="67">
        <v>0</v>
      </c>
      <c r="X42" s="52" t="s">
        <v>58</v>
      </c>
      <c r="Y42" s="52" t="s">
        <v>58</v>
      </c>
      <c r="Z42" s="52" t="s">
        <v>58</v>
      </c>
      <c r="AA42" s="52">
        <v>2</v>
      </c>
      <c r="AB42" s="52">
        <v>2</v>
      </c>
      <c r="AC42" s="52">
        <v>2</v>
      </c>
      <c r="AD42" s="52">
        <v>2</v>
      </c>
      <c r="AE42" s="52">
        <v>2</v>
      </c>
      <c r="AF42" s="52">
        <v>2</v>
      </c>
      <c r="AG42" s="52">
        <v>2</v>
      </c>
      <c r="AH42" s="52">
        <v>2</v>
      </c>
      <c r="AI42" s="52">
        <v>2</v>
      </c>
      <c r="AJ42" s="52">
        <v>2</v>
      </c>
      <c r="AK42" s="52">
        <v>2</v>
      </c>
      <c r="AL42" s="52"/>
      <c r="AM42" s="52"/>
      <c r="AN42" s="52"/>
      <c r="AO42" s="52"/>
      <c r="AP42" s="52"/>
      <c r="AQ42" s="52"/>
      <c r="AR42" s="52"/>
      <c r="AS42" s="52"/>
      <c r="AT42" s="70" t="s">
        <v>28</v>
      </c>
      <c r="AU42" s="70" t="s">
        <v>28</v>
      </c>
      <c r="AV42" s="67">
        <v>0</v>
      </c>
      <c r="AW42" s="67">
        <v>0</v>
      </c>
      <c r="AX42" s="67">
        <v>0</v>
      </c>
      <c r="AY42" s="67">
        <v>0</v>
      </c>
      <c r="AZ42" s="67">
        <v>0</v>
      </c>
      <c r="BA42" s="67">
        <v>0</v>
      </c>
      <c r="BB42" s="67">
        <v>0</v>
      </c>
      <c r="BC42" s="67">
        <v>0</v>
      </c>
      <c r="BD42" s="67">
        <v>0</v>
      </c>
      <c r="BE42" s="33"/>
      <c r="BF42" s="33"/>
      <c r="BG42" s="33">
        <f t="shared" si="2"/>
        <v>50</v>
      </c>
      <c r="BH42" s="19"/>
      <c r="BI42" s="19"/>
      <c r="BJ42" s="19"/>
      <c r="BK42" s="19"/>
      <c r="BL42" s="20"/>
      <c r="BM42" s="20"/>
      <c r="BN42" s="20"/>
      <c r="BO42" s="20"/>
      <c r="BP42" s="19"/>
      <c r="BQ42" s="20"/>
      <c r="BR42" s="20"/>
      <c r="BS42" s="20"/>
      <c r="BT42" s="20"/>
      <c r="BU42" s="20"/>
      <c r="BV42" s="21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19"/>
      <c r="CJ42" s="20"/>
    </row>
    <row r="43" spans="1:88" s="22" customFormat="1" ht="27" customHeight="1" x14ac:dyDescent="0.2">
      <c r="A43" s="139"/>
      <c r="B43" s="98"/>
      <c r="C43" s="98"/>
      <c r="D43" s="35" t="s">
        <v>12</v>
      </c>
      <c r="E43" s="54" t="s">
        <v>58</v>
      </c>
      <c r="F43" s="54"/>
      <c r="G43" s="54" t="s">
        <v>58</v>
      </c>
      <c r="H43" s="54"/>
      <c r="I43" s="54">
        <v>2</v>
      </c>
      <c r="J43" s="54" t="s">
        <v>58</v>
      </c>
      <c r="K43" s="54"/>
      <c r="L43" s="54" t="s">
        <v>58</v>
      </c>
      <c r="M43" s="54"/>
      <c r="N43" s="54" t="s">
        <v>58</v>
      </c>
      <c r="O43" s="54"/>
      <c r="P43" s="54"/>
      <c r="Q43" s="54" t="s">
        <v>58</v>
      </c>
      <c r="R43" s="54" t="s">
        <v>58</v>
      </c>
      <c r="S43" s="54"/>
      <c r="T43" s="54"/>
      <c r="U43" s="54"/>
      <c r="V43" s="67">
        <v>0</v>
      </c>
      <c r="W43" s="67">
        <v>0</v>
      </c>
      <c r="X43" s="54" t="s">
        <v>58</v>
      </c>
      <c r="Y43" s="54"/>
      <c r="Z43" s="54" t="s">
        <v>58</v>
      </c>
      <c r="AA43" s="54" t="s">
        <v>58</v>
      </c>
      <c r="AB43" s="54" t="s">
        <v>58</v>
      </c>
      <c r="AC43" s="54"/>
      <c r="AD43" s="54" t="s">
        <v>58</v>
      </c>
      <c r="AE43" s="54"/>
      <c r="AF43" s="54" t="s">
        <v>58</v>
      </c>
      <c r="AG43" s="54"/>
      <c r="AH43" s="54" t="s">
        <v>58</v>
      </c>
      <c r="AI43" s="54" t="s">
        <v>58</v>
      </c>
      <c r="AJ43" s="54"/>
      <c r="AK43" s="54">
        <v>2</v>
      </c>
      <c r="AL43" s="54"/>
      <c r="AM43" s="54"/>
      <c r="AN43" s="54"/>
      <c r="AO43" s="54"/>
      <c r="AP43" s="54"/>
      <c r="AQ43" s="54"/>
      <c r="AR43" s="54"/>
      <c r="AS43" s="54"/>
      <c r="AT43" s="70" t="s">
        <v>28</v>
      </c>
      <c r="AU43" s="70" t="s">
        <v>28</v>
      </c>
      <c r="AV43" s="67">
        <v>0</v>
      </c>
      <c r="AW43" s="67">
        <v>0</v>
      </c>
      <c r="AX43" s="67">
        <v>0</v>
      </c>
      <c r="AY43" s="67">
        <v>0</v>
      </c>
      <c r="AZ43" s="67">
        <v>0</v>
      </c>
      <c r="BA43" s="67">
        <v>0</v>
      </c>
      <c r="BB43" s="67">
        <v>0</v>
      </c>
      <c r="BC43" s="67">
        <v>0</v>
      </c>
      <c r="BD43" s="67">
        <v>0</v>
      </c>
      <c r="BE43" s="35"/>
      <c r="BF43" s="35"/>
      <c r="BG43" s="35">
        <f t="shared" si="2"/>
        <v>4</v>
      </c>
      <c r="BH43" s="19"/>
      <c r="BI43" s="19"/>
      <c r="BJ43" s="19"/>
      <c r="BK43" s="19"/>
      <c r="BL43" s="20"/>
      <c r="BM43" s="20"/>
      <c r="BN43" s="20"/>
      <c r="BO43" s="20"/>
      <c r="BP43" s="19"/>
      <c r="BQ43" s="20"/>
      <c r="BR43" s="20"/>
      <c r="BS43" s="20"/>
      <c r="BT43" s="20"/>
      <c r="BU43" s="20"/>
      <c r="BV43" s="21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19"/>
      <c r="CJ43" s="20"/>
    </row>
    <row r="44" spans="1:88" s="22" customFormat="1" ht="29.25" customHeight="1" x14ac:dyDescent="0.2">
      <c r="A44" s="139"/>
      <c r="B44" s="98" t="s">
        <v>97</v>
      </c>
      <c r="C44" s="98" t="s">
        <v>35</v>
      </c>
      <c r="D44" s="33" t="s">
        <v>11</v>
      </c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67">
        <v>0</v>
      </c>
      <c r="W44" s="67">
        <v>0</v>
      </c>
      <c r="X44" s="52">
        <v>2</v>
      </c>
      <c r="Y44" s="52">
        <v>2</v>
      </c>
      <c r="Z44" s="52">
        <v>2</v>
      </c>
      <c r="AA44" s="52">
        <v>2</v>
      </c>
      <c r="AB44" s="52">
        <v>2</v>
      </c>
      <c r="AC44" s="52">
        <v>2</v>
      </c>
      <c r="AD44" s="52">
        <v>2</v>
      </c>
      <c r="AE44" s="52">
        <v>2</v>
      </c>
      <c r="AF44" s="52">
        <v>2</v>
      </c>
      <c r="AG44" s="52">
        <v>2</v>
      </c>
      <c r="AH44" s="52">
        <v>2</v>
      </c>
      <c r="AI44" s="52">
        <v>2</v>
      </c>
      <c r="AJ44" s="52">
        <v>2</v>
      </c>
      <c r="AK44" s="52">
        <v>2</v>
      </c>
      <c r="AL44" s="52">
        <v>2</v>
      </c>
      <c r="AM44" s="52">
        <v>2</v>
      </c>
      <c r="AN44" s="52">
        <v>2</v>
      </c>
      <c r="AO44" s="52"/>
      <c r="AP44" s="52"/>
      <c r="AQ44" s="52"/>
      <c r="AR44" s="52"/>
      <c r="AS44" s="52"/>
      <c r="AT44" s="70" t="s">
        <v>28</v>
      </c>
      <c r="AU44" s="70" t="s">
        <v>28</v>
      </c>
      <c r="AV44" s="67">
        <v>0</v>
      </c>
      <c r="AW44" s="67">
        <v>0</v>
      </c>
      <c r="AX44" s="67">
        <v>0</v>
      </c>
      <c r="AY44" s="67">
        <v>0</v>
      </c>
      <c r="AZ44" s="67">
        <v>0</v>
      </c>
      <c r="BA44" s="67">
        <v>0</v>
      </c>
      <c r="BB44" s="67">
        <v>0</v>
      </c>
      <c r="BC44" s="67">
        <v>0</v>
      </c>
      <c r="BD44" s="67">
        <v>0</v>
      </c>
      <c r="BE44" s="33"/>
      <c r="BF44" s="33"/>
      <c r="BG44" s="33">
        <f t="shared" si="2"/>
        <v>34</v>
      </c>
      <c r="BH44" s="19"/>
      <c r="BI44" s="19"/>
      <c r="BJ44" s="19"/>
      <c r="BK44" s="19"/>
      <c r="BL44" s="20"/>
      <c r="BM44" s="20"/>
      <c r="BN44" s="20"/>
      <c r="BO44" s="20"/>
      <c r="BP44" s="19"/>
      <c r="BQ44" s="20"/>
      <c r="BR44" s="20"/>
      <c r="BS44" s="20"/>
      <c r="BT44" s="20"/>
      <c r="BU44" s="20"/>
      <c r="BV44" s="21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19"/>
      <c r="CJ44" s="20"/>
    </row>
    <row r="45" spans="1:88" s="22" customFormat="1" ht="26.25" customHeight="1" x14ac:dyDescent="0.2">
      <c r="A45" s="140"/>
      <c r="B45" s="98"/>
      <c r="C45" s="98"/>
      <c r="D45" s="35" t="s">
        <v>12</v>
      </c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67">
        <v>0</v>
      </c>
      <c r="W45" s="67">
        <v>0</v>
      </c>
      <c r="X45" s="54"/>
      <c r="Y45" s="54"/>
      <c r="Z45" s="54" t="s">
        <v>58</v>
      </c>
      <c r="AA45" s="54"/>
      <c r="AB45" s="54"/>
      <c r="AC45" s="54" t="s">
        <v>58</v>
      </c>
      <c r="AD45" s="54"/>
      <c r="AE45" s="54"/>
      <c r="AF45" s="54" t="s">
        <v>58</v>
      </c>
      <c r="AG45" s="54"/>
      <c r="AH45" s="54"/>
      <c r="AI45" s="54" t="s">
        <v>58</v>
      </c>
      <c r="AJ45" s="54" t="s">
        <v>58</v>
      </c>
      <c r="AK45" s="54" t="s">
        <v>58</v>
      </c>
      <c r="AL45" s="54">
        <v>2</v>
      </c>
      <c r="AM45" s="54"/>
      <c r="AN45" s="54" t="s">
        <v>58</v>
      </c>
      <c r="AO45" s="54" t="s">
        <v>58</v>
      </c>
      <c r="AP45" s="54"/>
      <c r="AQ45" s="54"/>
      <c r="AR45" s="54"/>
      <c r="AS45" s="54"/>
      <c r="AT45" s="70" t="s">
        <v>28</v>
      </c>
      <c r="AU45" s="70" t="s">
        <v>28</v>
      </c>
      <c r="AV45" s="67">
        <v>0</v>
      </c>
      <c r="AW45" s="67">
        <v>0</v>
      </c>
      <c r="AX45" s="67">
        <v>0</v>
      </c>
      <c r="AY45" s="67">
        <v>0</v>
      </c>
      <c r="AZ45" s="67">
        <v>0</v>
      </c>
      <c r="BA45" s="67">
        <v>0</v>
      </c>
      <c r="BB45" s="67">
        <v>0</v>
      </c>
      <c r="BC45" s="67">
        <v>0</v>
      </c>
      <c r="BD45" s="67">
        <v>0</v>
      </c>
      <c r="BE45" s="35"/>
      <c r="BF45" s="35"/>
      <c r="BG45" s="35">
        <f t="shared" si="2"/>
        <v>2</v>
      </c>
      <c r="BH45" s="19"/>
      <c r="BI45" s="19"/>
      <c r="BJ45" s="19"/>
      <c r="BK45" s="19"/>
      <c r="BL45" s="20"/>
      <c r="BM45" s="20"/>
      <c r="BN45" s="20"/>
      <c r="BO45" s="20"/>
      <c r="BP45" s="19"/>
      <c r="BQ45" s="20"/>
      <c r="BR45" s="20"/>
      <c r="BS45" s="20"/>
      <c r="BT45" s="20"/>
      <c r="BU45" s="20"/>
      <c r="BV45" s="21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19"/>
      <c r="CJ45" s="20"/>
    </row>
    <row r="46" spans="1:88" s="22" customFormat="1" ht="26.25" customHeight="1" x14ac:dyDescent="0.2">
      <c r="A46" s="61"/>
      <c r="B46" s="100" t="s">
        <v>98</v>
      </c>
      <c r="C46" s="102" t="s">
        <v>100</v>
      </c>
      <c r="D46" s="33" t="s">
        <v>11</v>
      </c>
      <c r="E46" s="52">
        <v>2</v>
      </c>
      <c r="F46" s="52">
        <v>2</v>
      </c>
      <c r="G46" s="52">
        <v>2</v>
      </c>
      <c r="H46" s="52">
        <v>2</v>
      </c>
      <c r="I46" s="52">
        <v>2</v>
      </c>
      <c r="J46" s="52">
        <v>2</v>
      </c>
      <c r="K46" s="52">
        <v>2</v>
      </c>
      <c r="L46" s="52">
        <v>2</v>
      </c>
      <c r="M46" s="52">
        <v>2</v>
      </c>
      <c r="N46" s="52">
        <v>2</v>
      </c>
      <c r="O46" s="52">
        <v>2</v>
      </c>
      <c r="P46" s="52">
        <v>2</v>
      </c>
      <c r="Q46" s="52">
        <v>2</v>
      </c>
      <c r="R46" s="52">
        <v>2</v>
      </c>
      <c r="S46" s="52">
        <v>2</v>
      </c>
      <c r="T46" s="52">
        <v>2</v>
      </c>
      <c r="U46" s="52">
        <v>2</v>
      </c>
      <c r="V46" s="67">
        <v>0</v>
      </c>
      <c r="W46" s="67">
        <v>0</v>
      </c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70" t="s">
        <v>28</v>
      </c>
      <c r="AU46" s="70" t="s">
        <v>28</v>
      </c>
      <c r="AV46" s="67">
        <v>0</v>
      </c>
      <c r="AW46" s="67">
        <v>0</v>
      </c>
      <c r="AX46" s="67">
        <v>0</v>
      </c>
      <c r="AY46" s="67">
        <v>0</v>
      </c>
      <c r="AZ46" s="67">
        <v>0</v>
      </c>
      <c r="BA46" s="67">
        <v>0</v>
      </c>
      <c r="BB46" s="67">
        <v>0</v>
      </c>
      <c r="BC46" s="67">
        <v>0</v>
      </c>
      <c r="BD46" s="67">
        <v>0</v>
      </c>
      <c r="BE46" s="35"/>
      <c r="BF46" s="35"/>
      <c r="BG46" s="33">
        <f>SUM(E46:AU46)</f>
        <v>34</v>
      </c>
      <c r="BH46" s="19"/>
      <c r="BI46" s="19"/>
      <c r="BJ46" s="19"/>
      <c r="BK46" s="19"/>
      <c r="BL46" s="20"/>
      <c r="BM46" s="20"/>
      <c r="BN46" s="20"/>
      <c r="BO46" s="20"/>
      <c r="BP46" s="19"/>
      <c r="BQ46" s="20"/>
      <c r="BR46" s="20"/>
      <c r="BS46" s="20"/>
      <c r="BT46" s="20"/>
      <c r="BU46" s="20"/>
      <c r="BV46" s="21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19"/>
      <c r="CJ46" s="20"/>
    </row>
    <row r="47" spans="1:88" s="22" customFormat="1" ht="26.25" customHeight="1" x14ac:dyDescent="0.2">
      <c r="A47" s="61"/>
      <c r="B47" s="101"/>
      <c r="C47" s="103"/>
      <c r="D47" s="35" t="s">
        <v>12</v>
      </c>
      <c r="E47" s="54"/>
      <c r="F47" s="54"/>
      <c r="G47" s="54"/>
      <c r="H47" s="54"/>
      <c r="I47" s="54"/>
      <c r="J47" s="54">
        <v>2</v>
      </c>
      <c r="K47" s="54" t="s">
        <v>58</v>
      </c>
      <c r="L47" s="54" t="s">
        <v>58</v>
      </c>
      <c r="M47" s="54"/>
      <c r="N47" s="54"/>
      <c r="O47" s="54"/>
      <c r="P47" s="54"/>
      <c r="Q47" s="54"/>
      <c r="R47" s="54"/>
      <c r="S47" s="54"/>
      <c r="T47" s="54"/>
      <c r="U47" s="54"/>
      <c r="V47" s="67">
        <v>0</v>
      </c>
      <c r="W47" s="67">
        <v>0</v>
      </c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70" t="s">
        <v>28</v>
      </c>
      <c r="AU47" s="70" t="s">
        <v>28</v>
      </c>
      <c r="AV47" s="67">
        <v>0</v>
      </c>
      <c r="AW47" s="67">
        <v>0</v>
      </c>
      <c r="AX47" s="67">
        <v>0</v>
      </c>
      <c r="AY47" s="67">
        <v>0</v>
      </c>
      <c r="AZ47" s="67">
        <v>0</v>
      </c>
      <c r="BA47" s="67">
        <v>0</v>
      </c>
      <c r="BB47" s="67">
        <v>0</v>
      </c>
      <c r="BC47" s="67">
        <v>0</v>
      </c>
      <c r="BD47" s="67">
        <v>0</v>
      </c>
      <c r="BE47" s="35"/>
      <c r="BF47" s="35"/>
      <c r="BG47" s="35">
        <f>SUM(E47:AU47)</f>
        <v>2</v>
      </c>
      <c r="BH47" s="19"/>
      <c r="BI47" s="19"/>
      <c r="BJ47" s="19"/>
      <c r="BK47" s="19"/>
      <c r="BL47" s="20"/>
      <c r="BM47" s="20"/>
      <c r="BN47" s="20"/>
      <c r="BO47" s="20"/>
      <c r="BP47" s="19"/>
      <c r="BQ47" s="20"/>
      <c r="BR47" s="20"/>
      <c r="BS47" s="20"/>
      <c r="BT47" s="20"/>
      <c r="BU47" s="20"/>
      <c r="BV47" s="21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19"/>
      <c r="CJ47" s="20"/>
    </row>
    <row r="48" spans="1:88" s="22" customFormat="1" ht="26.25" customHeight="1" x14ac:dyDescent="0.2">
      <c r="A48" s="49"/>
      <c r="B48" s="98" t="s">
        <v>99</v>
      </c>
      <c r="C48" s="98" t="s">
        <v>33</v>
      </c>
      <c r="D48" s="33" t="s">
        <v>11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67">
        <v>0</v>
      </c>
      <c r="W48" s="67">
        <v>0</v>
      </c>
      <c r="X48" s="52" t="s">
        <v>58</v>
      </c>
      <c r="Y48" s="52">
        <v>2</v>
      </c>
      <c r="Z48" s="52">
        <v>2</v>
      </c>
      <c r="AA48" s="52">
        <v>2</v>
      </c>
      <c r="AB48" s="52">
        <v>2</v>
      </c>
      <c r="AC48" s="52">
        <v>2</v>
      </c>
      <c r="AD48" s="52">
        <v>2</v>
      </c>
      <c r="AE48" s="52">
        <v>2</v>
      </c>
      <c r="AF48" s="52">
        <v>2</v>
      </c>
      <c r="AG48" s="52">
        <v>2</v>
      </c>
      <c r="AH48" s="52">
        <v>2</v>
      </c>
      <c r="AI48" s="52">
        <v>2</v>
      </c>
      <c r="AJ48" s="52">
        <v>2</v>
      </c>
      <c r="AK48" s="52">
        <v>2</v>
      </c>
      <c r="AL48" s="52">
        <v>2</v>
      </c>
      <c r="AM48" s="52">
        <v>2</v>
      </c>
      <c r="AN48" s="52">
        <v>2</v>
      </c>
      <c r="AO48" s="52">
        <v>2</v>
      </c>
      <c r="AP48" s="52"/>
      <c r="AQ48" s="52"/>
      <c r="AR48" s="52"/>
      <c r="AS48" s="52"/>
      <c r="AT48" s="70" t="s">
        <v>28</v>
      </c>
      <c r="AU48" s="70" t="s">
        <v>28</v>
      </c>
      <c r="AV48" s="67">
        <v>0</v>
      </c>
      <c r="AW48" s="67">
        <v>0</v>
      </c>
      <c r="AX48" s="67">
        <v>0</v>
      </c>
      <c r="AY48" s="67">
        <v>0</v>
      </c>
      <c r="AZ48" s="67">
        <v>0</v>
      </c>
      <c r="BA48" s="67">
        <v>0</v>
      </c>
      <c r="BB48" s="67">
        <v>0</v>
      </c>
      <c r="BC48" s="67">
        <v>0</v>
      </c>
      <c r="BD48" s="67">
        <v>0</v>
      </c>
      <c r="BE48" s="33"/>
      <c r="BF48" s="33"/>
      <c r="BG48" s="33">
        <f t="shared" ref="BG48:BG61" si="3">SUM(E48:BD48)</f>
        <v>34</v>
      </c>
      <c r="BH48" s="19"/>
      <c r="BI48" s="19"/>
      <c r="BJ48" s="19"/>
      <c r="BK48" s="19"/>
      <c r="BL48" s="20"/>
      <c r="BM48" s="20"/>
      <c r="BN48" s="20"/>
      <c r="BO48" s="20"/>
      <c r="BP48" s="19"/>
      <c r="BQ48" s="20"/>
      <c r="BR48" s="20"/>
      <c r="BS48" s="20"/>
      <c r="BT48" s="20"/>
      <c r="BU48" s="20"/>
      <c r="BV48" s="21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19"/>
      <c r="CJ48" s="20"/>
    </row>
    <row r="49" spans="1:88" s="22" customFormat="1" ht="31.5" customHeight="1" x14ac:dyDescent="0.2">
      <c r="A49" s="49"/>
      <c r="B49" s="98"/>
      <c r="C49" s="98"/>
      <c r="D49" s="35" t="s">
        <v>12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67">
        <v>0</v>
      </c>
      <c r="W49" s="67">
        <v>0</v>
      </c>
      <c r="X49" s="54" t="s">
        <v>58</v>
      </c>
      <c r="Y49" s="54"/>
      <c r="Z49" s="54" t="s">
        <v>58</v>
      </c>
      <c r="AA49" s="54"/>
      <c r="AB49" s="54"/>
      <c r="AC49" s="54"/>
      <c r="AD49" s="54"/>
      <c r="AE49" s="54"/>
      <c r="AF49" s="54" t="s">
        <v>58</v>
      </c>
      <c r="AG49" s="54" t="s">
        <v>58</v>
      </c>
      <c r="AH49" s="54"/>
      <c r="AI49" s="54"/>
      <c r="AJ49" s="54" t="s">
        <v>58</v>
      </c>
      <c r="AK49" s="54" t="s">
        <v>58</v>
      </c>
      <c r="AL49" s="54" t="s">
        <v>58</v>
      </c>
      <c r="AM49" s="54">
        <v>2</v>
      </c>
      <c r="AN49" s="54" t="s">
        <v>58</v>
      </c>
      <c r="AO49" s="54" t="s">
        <v>58</v>
      </c>
      <c r="AP49" s="54"/>
      <c r="AQ49" s="54"/>
      <c r="AR49" s="54"/>
      <c r="AS49" s="54"/>
      <c r="AT49" s="70" t="s">
        <v>28</v>
      </c>
      <c r="AU49" s="70" t="s">
        <v>28</v>
      </c>
      <c r="AV49" s="67">
        <v>0</v>
      </c>
      <c r="AW49" s="67">
        <v>0</v>
      </c>
      <c r="AX49" s="67">
        <v>0</v>
      </c>
      <c r="AY49" s="67">
        <v>0</v>
      </c>
      <c r="AZ49" s="67">
        <v>0</v>
      </c>
      <c r="BA49" s="67">
        <v>0</v>
      </c>
      <c r="BB49" s="67">
        <v>0</v>
      </c>
      <c r="BC49" s="67">
        <v>0</v>
      </c>
      <c r="BD49" s="67">
        <v>0</v>
      </c>
      <c r="BE49" s="35"/>
      <c r="BF49" s="35"/>
      <c r="BG49" s="35">
        <f t="shared" si="3"/>
        <v>2</v>
      </c>
      <c r="BH49" s="19"/>
      <c r="BI49" s="19"/>
      <c r="BJ49" s="19"/>
      <c r="BK49" s="19"/>
      <c r="BL49" s="20"/>
      <c r="BM49" s="20"/>
      <c r="BN49" s="20"/>
      <c r="BO49" s="20"/>
      <c r="BP49" s="19"/>
      <c r="BQ49" s="20"/>
      <c r="BR49" s="20"/>
      <c r="BS49" s="20"/>
      <c r="BT49" s="20"/>
      <c r="BU49" s="20"/>
      <c r="BV49" s="21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19"/>
      <c r="CJ49" s="20"/>
    </row>
    <row r="50" spans="1:88" s="13" customFormat="1" ht="29.25" customHeight="1" x14ac:dyDescent="0.2">
      <c r="A50" s="49"/>
      <c r="B50" s="131" t="s">
        <v>22</v>
      </c>
      <c r="C50" s="135" t="s">
        <v>101</v>
      </c>
      <c r="D50" s="76" t="s">
        <v>11</v>
      </c>
      <c r="E50" s="77">
        <f>E52+E54+E58</f>
        <v>10</v>
      </c>
      <c r="F50" s="77">
        <f>F52+F54+F58</f>
        <v>10</v>
      </c>
      <c r="G50" s="77">
        <f>G52+G54+G58</f>
        <v>10</v>
      </c>
      <c r="H50" s="77">
        <f t="shared" ref="H50:U50" si="4">H52+H54+H56+H58</f>
        <v>10</v>
      </c>
      <c r="I50" s="77">
        <f t="shared" si="4"/>
        <v>10</v>
      </c>
      <c r="J50" s="77">
        <f t="shared" si="4"/>
        <v>10</v>
      </c>
      <c r="K50" s="77">
        <f t="shared" si="4"/>
        <v>10</v>
      </c>
      <c r="L50" s="77">
        <f t="shared" si="4"/>
        <v>10</v>
      </c>
      <c r="M50" s="77">
        <f t="shared" si="4"/>
        <v>10</v>
      </c>
      <c r="N50" s="77">
        <f t="shared" si="4"/>
        <v>10</v>
      </c>
      <c r="O50" s="77">
        <f t="shared" si="4"/>
        <v>10</v>
      </c>
      <c r="P50" s="77">
        <f t="shared" si="4"/>
        <v>10</v>
      </c>
      <c r="Q50" s="77">
        <f t="shared" si="4"/>
        <v>10</v>
      </c>
      <c r="R50" s="77">
        <f t="shared" si="4"/>
        <v>10</v>
      </c>
      <c r="S50" s="77">
        <f t="shared" si="4"/>
        <v>10</v>
      </c>
      <c r="T50" s="77">
        <f t="shared" si="4"/>
        <v>12</v>
      </c>
      <c r="U50" s="77">
        <f t="shared" si="4"/>
        <v>12</v>
      </c>
      <c r="V50" s="67">
        <v>0</v>
      </c>
      <c r="W50" s="67">
        <v>0</v>
      </c>
      <c r="X50" s="77">
        <f>X54+X56+X58</f>
        <v>8</v>
      </c>
      <c r="Y50" s="77">
        <f t="shared" ref="Y50:AF50" si="5">Y54+Y56+Y58+Y60</f>
        <v>8</v>
      </c>
      <c r="Z50" s="77">
        <f t="shared" si="5"/>
        <v>8</v>
      </c>
      <c r="AA50" s="77">
        <f t="shared" si="5"/>
        <v>8</v>
      </c>
      <c r="AB50" s="77">
        <f t="shared" si="5"/>
        <v>8</v>
      </c>
      <c r="AC50" s="77">
        <f t="shared" si="5"/>
        <v>10</v>
      </c>
      <c r="AD50" s="77">
        <f t="shared" si="5"/>
        <v>10</v>
      </c>
      <c r="AE50" s="77">
        <f t="shared" si="5"/>
        <v>10</v>
      </c>
      <c r="AF50" s="77">
        <f t="shared" si="5"/>
        <v>8</v>
      </c>
      <c r="AG50" s="77">
        <f t="shared" ref="AG50" si="6">AG54+AG56+AG60</f>
        <v>8</v>
      </c>
      <c r="AH50" s="77">
        <f t="shared" ref="AH50:AO50" si="7">AH54+AH56+AH60</f>
        <v>8</v>
      </c>
      <c r="AI50" s="77">
        <f t="shared" si="7"/>
        <v>8</v>
      </c>
      <c r="AJ50" s="77">
        <f t="shared" si="7"/>
        <v>8</v>
      </c>
      <c r="AK50" s="77">
        <f t="shared" si="7"/>
        <v>8</v>
      </c>
      <c r="AL50" s="77">
        <f t="shared" si="7"/>
        <v>8</v>
      </c>
      <c r="AM50" s="77">
        <f t="shared" si="7"/>
        <v>8</v>
      </c>
      <c r="AN50" s="77">
        <f t="shared" si="7"/>
        <v>8</v>
      </c>
      <c r="AO50" s="77">
        <f t="shared" si="7"/>
        <v>8</v>
      </c>
      <c r="AP50" s="77">
        <f>AP52+AP60</f>
        <v>0</v>
      </c>
      <c r="AQ50" s="77">
        <f t="shared" ref="AQ50:AS51" si="8">AQ52</f>
        <v>0</v>
      </c>
      <c r="AR50" s="77">
        <f t="shared" si="8"/>
        <v>0</v>
      </c>
      <c r="AS50" s="77">
        <f t="shared" si="8"/>
        <v>0</v>
      </c>
      <c r="AT50" s="70">
        <f>AT54</f>
        <v>4</v>
      </c>
      <c r="AU50" s="70" t="s">
        <v>28</v>
      </c>
      <c r="AV50" s="67">
        <v>0</v>
      </c>
      <c r="AW50" s="67">
        <v>0</v>
      </c>
      <c r="AX50" s="67">
        <v>0</v>
      </c>
      <c r="AY50" s="67">
        <v>0</v>
      </c>
      <c r="AZ50" s="67">
        <v>0</v>
      </c>
      <c r="BA50" s="67">
        <v>0</v>
      </c>
      <c r="BB50" s="67">
        <v>0</v>
      </c>
      <c r="BC50" s="67">
        <v>0</v>
      </c>
      <c r="BD50" s="67">
        <v>0</v>
      </c>
      <c r="BE50" s="31" t="e">
        <f>SUM(#REF!+#REF!+#REF!)</f>
        <v>#REF!</v>
      </c>
      <c r="BF50" s="31" t="e">
        <f>SUM(#REF!+#REF!+#REF!)</f>
        <v>#REF!</v>
      </c>
      <c r="BG50" s="77">
        <f>SUM(E50:BD50)</f>
        <v>328</v>
      </c>
      <c r="BH50" s="17"/>
      <c r="BI50" s="17">
        <v>328</v>
      </c>
      <c r="BJ50" s="17"/>
      <c r="BK50" s="17"/>
      <c r="BL50" s="16"/>
      <c r="BM50" s="16"/>
      <c r="BN50" s="16"/>
      <c r="BO50" s="16"/>
      <c r="BP50" s="17"/>
      <c r="BQ50" s="16"/>
      <c r="BR50" s="16"/>
      <c r="BS50" s="16"/>
      <c r="BT50" s="16"/>
      <c r="BU50" s="16"/>
      <c r="BV50" s="18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7"/>
      <c r="CJ50" s="16"/>
    </row>
    <row r="51" spans="1:88" s="13" customFormat="1" ht="27.75" customHeight="1" x14ac:dyDescent="0.2">
      <c r="A51" s="49"/>
      <c r="B51" s="131"/>
      <c r="C51" s="136"/>
      <c r="D51" s="76" t="s">
        <v>12</v>
      </c>
      <c r="E51" s="77">
        <f>E55</f>
        <v>0</v>
      </c>
      <c r="F51" s="77">
        <f>F53+F61</f>
        <v>0</v>
      </c>
      <c r="G51" s="77">
        <f>G55</f>
        <v>0</v>
      </c>
      <c r="H51" s="77">
        <f>H53+H61</f>
        <v>0</v>
      </c>
      <c r="I51" s="77">
        <f>I55</f>
        <v>0</v>
      </c>
      <c r="J51" s="77">
        <f>J53+J61</f>
        <v>0</v>
      </c>
      <c r="K51" s="77">
        <f>K53</f>
        <v>2</v>
      </c>
      <c r="L51" s="77">
        <f>L53+L61</f>
        <v>2</v>
      </c>
      <c r="M51" s="77">
        <f>M55</f>
        <v>2</v>
      </c>
      <c r="N51" s="77">
        <f>N57</f>
        <v>2</v>
      </c>
      <c r="O51" s="77">
        <f>O57</f>
        <v>2</v>
      </c>
      <c r="P51" s="77">
        <f>P57</f>
        <v>2</v>
      </c>
      <c r="Q51" s="77">
        <f>Q59</f>
        <v>2</v>
      </c>
      <c r="R51" s="77">
        <f>R59</f>
        <v>2</v>
      </c>
      <c r="S51" s="77">
        <f>S59</f>
        <v>2</v>
      </c>
      <c r="T51" s="77">
        <f>T59</f>
        <v>2</v>
      </c>
      <c r="U51" s="77">
        <f t="shared" ref="U51" si="9">U53</f>
        <v>0</v>
      </c>
      <c r="V51" s="67">
        <v>0</v>
      </c>
      <c r="W51" s="67">
        <v>0</v>
      </c>
      <c r="X51" s="77">
        <f>X55+X61</f>
        <v>0</v>
      </c>
      <c r="Y51" s="77">
        <f>Y61</f>
        <v>2</v>
      </c>
      <c r="Z51" s="77">
        <f>Z55+Z61</f>
        <v>0</v>
      </c>
      <c r="AA51" s="77">
        <f>AA57</f>
        <v>0</v>
      </c>
      <c r="AB51" s="77">
        <f>AB55+AB61</f>
        <v>0</v>
      </c>
      <c r="AC51" s="77">
        <f>AC57</f>
        <v>0</v>
      </c>
      <c r="AD51" s="77">
        <f>AD55+AD61</f>
        <v>0</v>
      </c>
      <c r="AE51" s="77">
        <f>AE57</f>
        <v>0</v>
      </c>
      <c r="AF51" s="77">
        <f>AF55+AF61</f>
        <v>0</v>
      </c>
      <c r="AG51" s="77">
        <f>AG57+AG61</f>
        <v>0</v>
      </c>
      <c r="AH51" s="77">
        <f>AH57+AH61</f>
        <v>0</v>
      </c>
      <c r="AI51" s="77">
        <f>AI57</f>
        <v>0</v>
      </c>
      <c r="AJ51" s="77">
        <f>AJ61</f>
        <v>0</v>
      </c>
      <c r="AK51" s="77">
        <f>AK57+AK61</f>
        <v>0</v>
      </c>
      <c r="AL51" s="77">
        <v>0</v>
      </c>
      <c r="AM51" s="77">
        <f>AM55</f>
        <v>2</v>
      </c>
      <c r="AN51" s="77">
        <f>AN55</f>
        <v>2</v>
      </c>
      <c r="AO51" s="77">
        <f>AO55</f>
        <v>2</v>
      </c>
      <c r="AP51" s="77">
        <f t="shared" ref="AP51" si="10">AP53</f>
        <v>0</v>
      </c>
      <c r="AQ51" s="77">
        <f t="shared" si="8"/>
        <v>0</v>
      </c>
      <c r="AR51" s="77">
        <f t="shared" si="8"/>
        <v>0</v>
      </c>
      <c r="AS51" s="77">
        <f t="shared" si="8"/>
        <v>0</v>
      </c>
      <c r="AT51" s="70" t="s">
        <v>28</v>
      </c>
      <c r="AU51" s="70" t="s">
        <v>28</v>
      </c>
      <c r="AV51" s="67">
        <v>0</v>
      </c>
      <c r="AW51" s="67">
        <v>0</v>
      </c>
      <c r="AX51" s="67">
        <v>0</v>
      </c>
      <c r="AY51" s="67">
        <v>0</v>
      </c>
      <c r="AZ51" s="67">
        <v>0</v>
      </c>
      <c r="BA51" s="67">
        <v>0</v>
      </c>
      <c r="BB51" s="67">
        <v>0</v>
      </c>
      <c r="BC51" s="67">
        <v>0</v>
      </c>
      <c r="BD51" s="67">
        <v>0</v>
      </c>
      <c r="BE51" s="51"/>
      <c r="BF51" s="51"/>
      <c r="BG51" s="77">
        <f>SUM(E51:BD51)</f>
        <v>28</v>
      </c>
      <c r="BH51" s="17"/>
      <c r="BI51" s="17"/>
      <c r="BJ51" s="17"/>
      <c r="BK51" s="17"/>
      <c r="BL51" s="16"/>
      <c r="BM51" s="16"/>
      <c r="BN51" s="16"/>
      <c r="BO51" s="16"/>
      <c r="BP51" s="17"/>
      <c r="BQ51" s="16"/>
      <c r="BR51" s="16"/>
      <c r="BS51" s="16"/>
      <c r="BT51" s="16"/>
      <c r="BU51" s="16"/>
      <c r="BV51" s="18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7"/>
      <c r="CJ51" s="16"/>
    </row>
    <row r="52" spans="1:88" s="13" customFormat="1" ht="28.5" customHeight="1" x14ac:dyDescent="0.2">
      <c r="A52" s="49"/>
      <c r="B52" s="98" t="s">
        <v>102</v>
      </c>
      <c r="C52" s="98" t="s">
        <v>26</v>
      </c>
      <c r="D52" s="33" t="s">
        <v>11</v>
      </c>
      <c r="E52" s="52">
        <v>2</v>
      </c>
      <c r="F52" s="52">
        <v>2</v>
      </c>
      <c r="G52" s="52">
        <v>2</v>
      </c>
      <c r="H52" s="52">
        <v>2</v>
      </c>
      <c r="I52" s="52">
        <v>2</v>
      </c>
      <c r="J52" s="52">
        <v>2</v>
      </c>
      <c r="K52" s="52">
        <v>2</v>
      </c>
      <c r="L52" s="52">
        <v>2</v>
      </c>
      <c r="M52" s="52">
        <v>2</v>
      </c>
      <c r="N52" s="52">
        <v>2</v>
      </c>
      <c r="O52" s="52">
        <v>2</v>
      </c>
      <c r="P52" s="52">
        <v>2</v>
      </c>
      <c r="Q52" s="52">
        <v>2</v>
      </c>
      <c r="R52" s="52">
        <v>2</v>
      </c>
      <c r="S52" s="52">
        <v>2</v>
      </c>
      <c r="T52" s="52">
        <v>2</v>
      </c>
      <c r="U52" s="52">
        <v>4</v>
      </c>
      <c r="V52" s="67">
        <v>0</v>
      </c>
      <c r="W52" s="67">
        <v>0</v>
      </c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70" t="s">
        <v>28</v>
      </c>
      <c r="AU52" s="70" t="s">
        <v>28</v>
      </c>
      <c r="AV52" s="67">
        <v>0</v>
      </c>
      <c r="AW52" s="67">
        <v>0</v>
      </c>
      <c r="AX52" s="67">
        <v>0</v>
      </c>
      <c r="AY52" s="67">
        <v>0</v>
      </c>
      <c r="AZ52" s="67">
        <v>0</v>
      </c>
      <c r="BA52" s="67">
        <v>0</v>
      </c>
      <c r="BB52" s="67">
        <v>0</v>
      </c>
      <c r="BC52" s="67">
        <v>0</v>
      </c>
      <c r="BD52" s="67">
        <v>0</v>
      </c>
      <c r="BE52" s="34"/>
      <c r="BF52" s="34"/>
      <c r="BG52" s="33">
        <f>SUM(E52:BD52)</f>
        <v>36</v>
      </c>
      <c r="BH52" s="17"/>
      <c r="BI52" s="17"/>
      <c r="BJ52" s="17"/>
      <c r="BK52" s="17"/>
      <c r="BL52" s="16"/>
      <c r="BM52" s="16"/>
      <c r="BN52" s="16"/>
      <c r="BO52" s="16"/>
      <c r="BP52" s="17"/>
      <c r="BQ52" s="16"/>
      <c r="BR52" s="16"/>
      <c r="BS52" s="16"/>
      <c r="BT52" s="16"/>
      <c r="BU52" s="16"/>
      <c r="BV52" s="18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7"/>
      <c r="CJ52" s="16"/>
    </row>
    <row r="53" spans="1:88" s="13" customFormat="1" ht="28.5" customHeight="1" x14ac:dyDescent="0.2">
      <c r="A53" s="49"/>
      <c r="B53" s="98"/>
      <c r="C53" s="99"/>
      <c r="D53" s="35" t="s">
        <v>12</v>
      </c>
      <c r="E53" s="54"/>
      <c r="F53" s="54"/>
      <c r="G53" s="54"/>
      <c r="H53" s="54"/>
      <c r="I53" s="54"/>
      <c r="J53" s="54"/>
      <c r="K53" s="54">
        <v>2</v>
      </c>
      <c r="L53" s="54">
        <v>2</v>
      </c>
      <c r="M53" s="54"/>
      <c r="N53" s="54"/>
      <c r="O53" s="54"/>
      <c r="P53" s="54"/>
      <c r="Q53" s="54"/>
      <c r="R53" s="54"/>
      <c r="S53" s="54"/>
      <c r="T53" s="54"/>
      <c r="U53" s="54"/>
      <c r="V53" s="67">
        <v>0</v>
      </c>
      <c r="W53" s="67">
        <v>0</v>
      </c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70" t="s">
        <v>28</v>
      </c>
      <c r="AU53" s="70" t="s">
        <v>28</v>
      </c>
      <c r="AV53" s="67">
        <v>0</v>
      </c>
      <c r="AW53" s="67">
        <v>0</v>
      </c>
      <c r="AX53" s="67">
        <v>0</v>
      </c>
      <c r="AY53" s="67">
        <v>0</v>
      </c>
      <c r="AZ53" s="67">
        <v>0</v>
      </c>
      <c r="BA53" s="67">
        <v>0</v>
      </c>
      <c r="BB53" s="67">
        <v>0</v>
      </c>
      <c r="BC53" s="67">
        <v>0</v>
      </c>
      <c r="BD53" s="67">
        <v>0</v>
      </c>
      <c r="BE53" s="36"/>
      <c r="BF53" s="36"/>
      <c r="BG53" s="35">
        <f t="shared" si="3"/>
        <v>4</v>
      </c>
      <c r="BH53" s="17"/>
      <c r="BI53" s="17"/>
      <c r="BJ53" s="17"/>
      <c r="BK53" s="17"/>
      <c r="BL53" s="16"/>
      <c r="BM53" s="16"/>
      <c r="BN53" s="16"/>
      <c r="BO53" s="16"/>
      <c r="BP53" s="17"/>
      <c r="BQ53" s="16"/>
      <c r="BR53" s="16"/>
      <c r="BS53" s="16"/>
      <c r="BT53" s="16"/>
      <c r="BU53" s="16"/>
      <c r="BV53" s="18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7"/>
      <c r="CJ53" s="16"/>
    </row>
    <row r="54" spans="1:88" s="13" customFormat="1" ht="27.75" customHeight="1" x14ac:dyDescent="0.2">
      <c r="A54" s="49"/>
      <c r="B54" s="98" t="s">
        <v>65</v>
      </c>
      <c r="C54" s="98" t="s">
        <v>25</v>
      </c>
      <c r="D54" s="33" t="s">
        <v>11</v>
      </c>
      <c r="E54" s="52">
        <v>2</v>
      </c>
      <c r="F54" s="52">
        <v>2</v>
      </c>
      <c r="G54" s="52">
        <v>2</v>
      </c>
      <c r="H54" s="52">
        <v>2</v>
      </c>
      <c r="I54" s="52">
        <v>2</v>
      </c>
      <c r="J54" s="52">
        <v>2</v>
      </c>
      <c r="K54" s="52">
        <v>2</v>
      </c>
      <c r="L54" s="52">
        <v>2</v>
      </c>
      <c r="M54" s="52">
        <v>2</v>
      </c>
      <c r="N54" s="52">
        <v>2</v>
      </c>
      <c r="O54" s="52">
        <v>2</v>
      </c>
      <c r="P54" s="52">
        <v>2</v>
      </c>
      <c r="Q54" s="52">
        <v>2</v>
      </c>
      <c r="R54" s="52">
        <v>2</v>
      </c>
      <c r="S54" s="52">
        <v>2</v>
      </c>
      <c r="T54" s="52">
        <v>2</v>
      </c>
      <c r="U54" s="52">
        <v>2</v>
      </c>
      <c r="V54" s="67">
        <v>0</v>
      </c>
      <c r="W54" s="67">
        <v>0</v>
      </c>
      <c r="X54" s="33">
        <v>2</v>
      </c>
      <c r="Y54" s="33">
        <v>2</v>
      </c>
      <c r="Z54" s="33">
        <v>2</v>
      </c>
      <c r="AA54" s="33">
        <v>2</v>
      </c>
      <c r="AB54" s="33">
        <v>2</v>
      </c>
      <c r="AC54" s="33">
        <v>2</v>
      </c>
      <c r="AD54" s="33">
        <v>2</v>
      </c>
      <c r="AE54" s="33">
        <v>2</v>
      </c>
      <c r="AF54" s="33">
        <v>2</v>
      </c>
      <c r="AG54" s="33">
        <v>4</v>
      </c>
      <c r="AH54" s="33">
        <v>4</v>
      </c>
      <c r="AI54" s="33">
        <v>4</v>
      </c>
      <c r="AJ54" s="33">
        <v>4</v>
      </c>
      <c r="AK54" s="33">
        <v>4</v>
      </c>
      <c r="AL54" s="33">
        <v>4</v>
      </c>
      <c r="AM54" s="33">
        <v>4</v>
      </c>
      <c r="AN54" s="33">
        <v>4</v>
      </c>
      <c r="AO54" s="33">
        <v>4</v>
      </c>
      <c r="AP54" s="33"/>
      <c r="AQ54" s="33"/>
      <c r="AR54" s="33"/>
      <c r="AS54" s="33"/>
      <c r="AT54" s="72">
        <v>4</v>
      </c>
      <c r="AU54" s="70" t="s">
        <v>28</v>
      </c>
      <c r="AV54" s="67">
        <v>0</v>
      </c>
      <c r="AW54" s="67">
        <v>0</v>
      </c>
      <c r="AX54" s="67">
        <v>0</v>
      </c>
      <c r="AY54" s="67">
        <v>0</v>
      </c>
      <c r="AZ54" s="67">
        <v>0</v>
      </c>
      <c r="BA54" s="67">
        <v>0</v>
      </c>
      <c r="BB54" s="67">
        <v>0</v>
      </c>
      <c r="BC54" s="67">
        <v>0</v>
      </c>
      <c r="BD54" s="67">
        <v>0</v>
      </c>
      <c r="BE54" s="34"/>
      <c r="BF54" s="34"/>
      <c r="BG54" s="33">
        <f>SUM(E54:BD54)</f>
        <v>92</v>
      </c>
      <c r="BH54" s="17"/>
      <c r="BI54" s="17"/>
      <c r="BJ54" s="17"/>
      <c r="BK54" s="17"/>
      <c r="BL54" s="16"/>
      <c r="BM54" s="16"/>
      <c r="BN54" s="16"/>
      <c r="BO54" s="16"/>
      <c r="BP54" s="17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7"/>
      <c r="CJ54" s="16"/>
    </row>
    <row r="55" spans="1:88" s="13" customFormat="1" ht="27.75" customHeight="1" x14ac:dyDescent="0.2">
      <c r="A55" s="49"/>
      <c r="B55" s="98"/>
      <c r="C55" s="99"/>
      <c r="D55" s="35" t="s">
        <v>12</v>
      </c>
      <c r="E55" s="54"/>
      <c r="F55" s="54"/>
      <c r="G55" s="54"/>
      <c r="H55" s="54"/>
      <c r="I55" s="54"/>
      <c r="J55" s="54"/>
      <c r="K55" s="54"/>
      <c r="L55" s="54"/>
      <c r="M55" s="54">
        <v>2</v>
      </c>
      <c r="N55" s="54"/>
      <c r="O55" s="54"/>
      <c r="P55" s="54"/>
      <c r="Q55" s="54"/>
      <c r="R55" s="54"/>
      <c r="S55" s="54"/>
      <c r="T55" s="54"/>
      <c r="U55" s="54"/>
      <c r="V55" s="67">
        <v>0</v>
      </c>
      <c r="W55" s="67">
        <v>0</v>
      </c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>
        <v>2</v>
      </c>
      <c r="AN55" s="35">
        <v>2</v>
      </c>
      <c r="AO55" s="35">
        <v>2</v>
      </c>
      <c r="AP55" s="35"/>
      <c r="AQ55" s="35"/>
      <c r="AR55" s="35"/>
      <c r="AS55" s="35"/>
      <c r="AT55" s="70" t="s">
        <v>28</v>
      </c>
      <c r="AU55" s="70" t="s">
        <v>28</v>
      </c>
      <c r="AV55" s="67">
        <v>0</v>
      </c>
      <c r="AW55" s="67">
        <v>0</v>
      </c>
      <c r="AX55" s="67">
        <v>0</v>
      </c>
      <c r="AY55" s="67">
        <v>0</v>
      </c>
      <c r="AZ55" s="67">
        <v>0</v>
      </c>
      <c r="BA55" s="67">
        <v>0</v>
      </c>
      <c r="BB55" s="67">
        <v>0</v>
      </c>
      <c r="BC55" s="67">
        <v>0</v>
      </c>
      <c r="BD55" s="67">
        <v>0</v>
      </c>
      <c r="BE55" s="36"/>
      <c r="BF55" s="36"/>
      <c r="BG55" s="35">
        <f t="shared" si="3"/>
        <v>8</v>
      </c>
      <c r="BH55" s="17"/>
      <c r="BI55" s="17"/>
      <c r="BJ55" s="17"/>
      <c r="BK55" s="17"/>
      <c r="BL55" s="16"/>
      <c r="BM55" s="16"/>
      <c r="BN55" s="16"/>
      <c r="BO55" s="16"/>
      <c r="BP55" s="17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7"/>
      <c r="CJ55" s="16"/>
    </row>
    <row r="56" spans="1:88" s="13" customFormat="1" ht="29.25" customHeight="1" x14ac:dyDescent="0.2">
      <c r="A56" s="49"/>
      <c r="B56" s="98" t="s">
        <v>103</v>
      </c>
      <c r="C56" s="105" t="s">
        <v>45</v>
      </c>
      <c r="D56" s="33" t="s">
        <v>11</v>
      </c>
      <c r="E56" s="52" t="s">
        <v>58</v>
      </c>
      <c r="F56" s="52" t="s">
        <v>58</v>
      </c>
      <c r="G56" s="52" t="s">
        <v>58</v>
      </c>
      <c r="H56" s="52">
        <v>2</v>
      </c>
      <c r="I56" s="52">
        <v>2</v>
      </c>
      <c r="J56" s="52">
        <v>2</v>
      </c>
      <c r="K56" s="52">
        <v>2</v>
      </c>
      <c r="L56" s="52">
        <v>2</v>
      </c>
      <c r="M56" s="52">
        <v>2</v>
      </c>
      <c r="N56" s="52">
        <v>2</v>
      </c>
      <c r="O56" s="52">
        <v>2</v>
      </c>
      <c r="P56" s="52">
        <v>2</v>
      </c>
      <c r="Q56" s="52">
        <v>2</v>
      </c>
      <c r="R56" s="52">
        <v>2</v>
      </c>
      <c r="S56" s="52">
        <v>2</v>
      </c>
      <c r="T56" s="52">
        <v>2</v>
      </c>
      <c r="U56" s="52">
        <v>2</v>
      </c>
      <c r="V56" s="67">
        <v>0</v>
      </c>
      <c r="W56" s="67">
        <v>0</v>
      </c>
      <c r="X56" s="33">
        <v>2</v>
      </c>
      <c r="Y56" s="33">
        <v>2</v>
      </c>
      <c r="Z56" s="33">
        <v>2</v>
      </c>
      <c r="AA56" s="33">
        <v>2</v>
      </c>
      <c r="AB56" s="33">
        <v>2</v>
      </c>
      <c r="AC56" s="33">
        <v>2</v>
      </c>
      <c r="AD56" s="33">
        <v>2</v>
      </c>
      <c r="AE56" s="33">
        <v>2</v>
      </c>
      <c r="AF56" s="33">
        <v>2</v>
      </c>
      <c r="AG56" s="33">
        <v>2</v>
      </c>
      <c r="AH56" s="33">
        <v>2</v>
      </c>
      <c r="AI56" s="33">
        <v>2</v>
      </c>
      <c r="AJ56" s="33">
        <v>2</v>
      </c>
      <c r="AK56" s="33">
        <v>2</v>
      </c>
      <c r="AL56" s="33">
        <v>2</v>
      </c>
      <c r="AM56" s="33">
        <v>2</v>
      </c>
      <c r="AN56" s="33">
        <v>2</v>
      </c>
      <c r="AO56" s="33">
        <v>2</v>
      </c>
      <c r="AP56" s="33"/>
      <c r="AQ56" s="33"/>
      <c r="AR56" s="33"/>
      <c r="AS56" s="33"/>
      <c r="AT56" s="70" t="s">
        <v>28</v>
      </c>
      <c r="AU56" s="70" t="s">
        <v>28</v>
      </c>
      <c r="AV56" s="67">
        <v>0</v>
      </c>
      <c r="AW56" s="67">
        <v>0</v>
      </c>
      <c r="AX56" s="67">
        <v>0</v>
      </c>
      <c r="AY56" s="67">
        <v>0</v>
      </c>
      <c r="AZ56" s="67">
        <v>0</v>
      </c>
      <c r="BA56" s="67">
        <v>0</v>
      </c>
      <c r="BB56" s="67">
        <v>0</v>
      </c>
      <c r="BC56" s="67">
        <v>0</v>
      </c>
      <c r="BD56" s="67">
        <v>0</v>
      </c>
      <c r="BE56" s="34"/>
      <c r="BF56" s="34"/>
      <c r="BG56" s="33">
        <f>SUM(E56:BD56)</f>
        <v>64</v>
      </c>
      <c r="BH56" s="17"/>
      <c r="BI56" s="17"/>
      <c r="BJ56" s="17"/>
      <c r="BK56" s="17"/>
      <c r="BL56" s="16"/>
      <c r="BM56" s="16"/>
      <c r="BN56" s="16"/>
      <c r="BO56" s="16"/>
      <c r="BP56" s="17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7"/>
      <c r="CJ56" s="16"/>
    </row>
    <row r="57" spans="1:88" s="13" customFormat="1" ht="28.5" customHeight="1" x14ac:dyDescent="0.2">
      <c r="A57" s="49"/>
      <c r="B57" s="98"/>
      <c r="C57" s="105"/>
      <c r="D57" s="35" t="s">
        <v>12</v>
      </c>
      <c r="E57" s="54"/>
      <c r="F57" s="54"/>
      <c r="G57" s="54"/>
      <c r="H57" s="54"/>
      <c r="I57" s="54"/>
      <c r="J57" s="54"/>
      <c r="K57" s="54"/>
      <c r="L57" s="54"/>
      <c r="M57" s="54"/>
      <c r="N57" s="54">
        <v>2</v>
      </c>
      <c r="O57" s="54">
        <v>2</v>
      </c>
      <c r="P57" s="54">
        <v>2</v>
      </c>
      <c r="Q57" s="54"/>
      <c r="R57" s="54"/>
      <c r="S57" s="54"/>
      <c r="T57" s="54"/>
      <c r="U57" s="54"/>
      <c r="V57" s="67">
        <v>0</v>
      </c>
      <c r="W57" s="67">
        <v>0</v>
      </c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 t="s">
        <v>58</v>
      </c>
      <c r="AO57" s="35"/>
      <c r="AP57" s="35"/>
      <c r="AQ57" s="35"/>
      <c r="AR57" s="35"/>
      <c r="AS57" s="35"/>
      <c r="AT57" s="70" t="s">
        <v>28</v>
      </c>
      <c r="AU57" s="70" t="s">
        <v>28</v>
      </c>
      <c r="AV57" s="67">
        <v>0</v>
      </c>
      <c r="AW57" s="67">
        <v>0</v>
      </c>
      <c r="AX57" s="67">
        <v>0</v>
      </c>
      <c r="AY57" s="67">
        <v>0</v>
      </c>
      <c r="AZ57" s="67">
        <v>0</v>
      </c>
      <c r="BA57" s="67">
        <v>0</v>
      </c>
      <c r="BB57" s="67">
        <v>0</v>
      </c>
      <c r="BC57" s="67">
        <v>0</v>
      </c>
      <c r="BD57" s="67">
        <v>0</v>
      </c>
      <c r="BE57" s="36"/>
      <c r="BF57" s="36"/>
      <c r="BG57" s="35">
        <f t="shared" ref="BG57" si="11">SUM(E57:BD57)</f>
        <v>6</v>
      </c>
      <c r="BH57" s="17"/>
      <c r="BI57" s="17"/>
      <c r="BJ57" s="17"/>
      <c r="BK57" s="17"/>
      <c r="BL57" s="16"/>
      <c r="BM57" s="16"/>
      <c r="BN57" s="16"/>
      <c r="BO57" s="16"/>
      <c r="BP57" s="17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7"/>
      <c r="CJ57" s="16"/>
    </row>
    <row r="58" spans="1:88" s="13" customFormat="1" ht="28.5" customHeight="1" x14ac:dyDescent="0.2">
      <c r="A58" s="49"/>
      <c r="B58" s="100" t="s">
        <v>105</v>
      </c>
      <c r="C58" s="102" t="s">
        <v>104</v>
      </c>
      <c r="D58" s="33" t="s">
        <v>11</v>
      </c>
      <c r="E58" s="52">
        <v>6</v>
      </c>
      <c r="F58" s="52">
        <v>6</v>
      </c>
      <c r="G58" s="52">
        <v>6</v>
      </c>
      <c r="H58" s="52">
        <v>4</v>
      </c>
      <c r="I58" s="52">
        <v>4</v>
      </c>
      <c r="J58" s="52">
        <v>4</v>
      </c>
      <c r="K58" s="52">
        <v>4</v>
      </c>
      <c r="L58" s="52">
        <v>4</v>
      </c>
      <c r="M58" s="52">
        <v>4</v>
      </c>
      <c r="N58" s="52">
        <v>4</v>
      </c>
      <c r="O58" s="52">
        <v>4</v>
      </c>
      <c r="P58" s="52">
        <v>4</v>
      </c>
      <c r="Q58" s="52">
        <v>4</v>
      </c>
      <c r="R58" s="52">
        <v>4</v>
      </c>
      <c r="S58" s="52">
        <v>4</v>
      </c>
      <c r="T58" s="52">
        <v>6</v>
      </c>
      <c r="U58" s="52">
        <v>4</v>
      </c>
      <c r="V58" s="67">
        <v>0</v>
      </c>
      <c r="W58" s="67">
        <v>0</v>
      </c>
      <c r="X58" s="33">
        <v>4</v>
      </c>
      <c r="Y58" s="33">
        <v>2</v>
      </c>
      <c r="Z58" s="33">
        <v>2</v>
      </c>
      <c r="AA58" s="33">
        <v>2</v>
      </c>
      <c r="AB58" s="33">
        <v>2</v>
      </c>
      <c r="AC58" s="33">
        <v>4</v>
      </c>
      <c r="AD58" s="33">
        <v>4</v>
      </c>
      <c r="AE58" s="33">
        <v>4</v>
      </c>
      <c r="AF58" s="33">
        <v>2</v>
      </c>
      <c r="AG58" s="33" t="s">
        <v>58</v>
      </c>
      <c r="AH58" s="33" t="s">
        <v>58</v>
      </c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70"/>
      <c r="AU58" s="70"/>
      <c r="AV58" s="67">
        <v>0</v>
      </c>
      <c r="AW58" s="67">
        <v>0</v>
      </c>
      <c r="AX58" s="67">
        <v>0</v>
      </c>
      <c r="AY58" s="67">
        <v>0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36"/>
      <c r="BF58" s="36"/>
      <c r="BG58" s="33">
        <f>SUM(E58:AU58)</f>
        <v>102</v>
      </c>
      <c r="BH58" s="17"/>
      <c r="BI58" s="17"/>
      <c r="BJ58" s="17"/>
      <c r="BK58" s="17"/>
      <c r="BL58" s="16"/>
      <c r="BM58" s="16"/>
      <c r="BN58" s="16"/>
      <c r="BO58" s="16"/>
      <c r="BP58" s="17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7"/>
      <c r="CJ58" s="16"/>
    </row>
    <row r="59" spans="1:88" s="13" customFormat="1" ht="28.5" customHeight="1" x14ac:dyDescent="0.2">
      <c r="A59" s="49"/>
      <c r="B59" s="101"/>
      <c r="C59" s="103"/>
      <c r="D59" s="35" t="s">
        <v>12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>
        <v>2</v>
      </c>
      <c r="R59" s="54">
        <v>2</v>
      </c>
      <c r="S59" s="54">
        <v>2</v>
      </c>
      <c r="T59" s="54">
        <v>2</v>
      </c>
      <c r="U59" s="54"/>
      <c r="V59" s="67">
        <v>0</v>
      </c>
      <c r="W59" s="67">
        <v>0</v>
      </c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70"/>
      <c r="AU59" s="70"/>
      <c r="AV59" s="67">
        <v>0</v>
      </c>
      <c r="AW59" s="67">
        <v>0</v>
      </c>
      <c r="AX59" s="67">
        <v>0</v>
      </c>
      <c r="AY59" s="67">
        <v>0</v>
      </c>
      <c r="AZ59" s="67">
        <v>0</v>
      </c>
      <c r="BA59" s="67">
        <v>0</v>
      </c>
      <c r="BB59" s="67">
        <v>0</v>
      </c>
      <c r="BC59" s="67">
        <v>0</v>
      </c>
      <c r="BD59" s="67">
        <v>0</v>
      </c>
      <c r="BE59" s="36"/>
      <c r="BF59" s="36"/>
      <c r="BG59" s="35">
        <f>SUM(E59:AU59)</f>
        <v>8</v>
      </c>
      <c r="BH59" s="17"/>
      <c r="BI59" s="17"/>
      <c r="BJ59" s="17"/>
      <c r="BK59" s="17"/>
      <c r="BL59" s="16"/>
      <c r="BM59" s="16"/>
      <c r="BN59" s="16"/>
      <c r="BO59" s="16"/>
      <c r="BP59" s="17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7"/>
      <c r="CJ59" s="16"/>
    </row>
    <row r="60" spans="1:88" s="13" customFormat="1" ht="29.25" customHeight="1" x14ac:dyDescent="0.2">
      <c r="A60" s="49"/>
      <c r="B60" s="98" t="s">
        <v>66</v>
      </c>
      <c r="C60" s="98" t="s">
        <v>46</v>
      </c>
      <c r="D60" s="33" t="s">
        <v>11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67">
        <v>0</v>
      </c>
      <c r="W60" s="67">
        <v>0</v>
      </c>
      <c r="X60" s="33" t="s">
        <v>58</v>
      </c>
      <c r="Y60" s="33">
        <v>2</v>
      </c>
      <c r="Z60" s="33">
        <v>2</v>
      </c>
      <c r="AA60" s="33">
        <v>2</v>
      </c>
      <c r="AB60" s="33">
        <v>2</v>
      </c>
      <c r="AC60" s="33">
        <v>2</v>
      </c>
      <c r="AD60" s="33">
        <v>2</v>
      </c>
      <c r="AE60" s="33">
        <v>2</v>
      </c>
      <c r="AF60" s="33">
        <v>2</v>
      </c>
      <c r="AG60" s="33">
        <v>2</v>
      </c>
      <c r="AH60" s="33">
        <v>2</v>
      </c>
      <c r="AI60" s="33">
        <v>2</v>
      </c>
      <c r="AJ60" s="33">
        <v>2</v>
      </c>
      <c r="AK60" s="33">
        <v>2</v>
      </c>
      <c r="AL60" s="33">
        <v>2</v>
      </c>
      <c r="AM60" s="33">
        <v>2</v>
      </c>
      <c r="AN60" s="33">
        <v>2</v>
      </c>
      <c r="AO60" s="33">
        <v>2</v>
      </c>
      <c r="AP60" s="33"/>
      <c r="AQ60" s="33"/>
      <c r="AR60" s="33"/>
      <c r="AS60" s="33"/>
      <c r="AT60" s="70" t="s">
        <v>28</v>
      </c>
      <c r="AU60" s="70" t="s">
        <v>28</v>
      </c>
      <c r="AV60" s="67">
        <v>0</v>
      </c>
      <c r="AW60" s="67">
        <v>0</v>
      </c>
      <c r="AX60" s="67">
        <v>0</v>
      </c>
      <c r="AY60" s="67">
        <v>0</v>
      </c>
      <c r="AZ60" s="67">
        <v>0</v>
      </c>
      <c r="BA60" s="67">
        <v>0</v>
      </c>
      <c r="BB60" s="67">
        <v>0</v>
      </c>
      <c r="BC60" s="67">
        <v>0</v>
      </c>
      <c r="BD60" s="67">
        <v>0</v>
      </c>
      <c r="BE60" s="34"/>
      <c r="BF60" s="34"/>
      <c r="BG60" s="33">
        <f>SUM(E60:BC60)</f>
        <v>34</v>
      </c>
      <c r="BH60" s="17"/>
      <c r="BI60" s="17"/>
      <c r="BJ60" s="17"/>
      <c r="BK60" s="17"/>
      <c r="BL60" s="16"/>
      <c r="BM60" s="16"/>
      <c r="BN60" s="16"/>
      <c r="BO60" s="16"/>
      <c r="BP60" s="17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7"/>
      <c r="CJ60" s="16"/>
    </row>
    <row r="61" spans="1:88" s="13" customFormat="1" ht="27" customHeight="1" x14ac:dyDescent="0.2">
      <c r="A61" s="49"/>
      <c r="B61" s="98"/>
      <c r="C61" s="99"/>
      <c r="D61" s="35" t="s">
        <v>12</v>
      </c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67">
        <v>0</v>
      </c>
      <c r="W61" s="67">
        <v>0</v>
      </c>
      <c r="X61" s="35"/>
      <c r="Y61" s="35">
        <v>2</v>
      </c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 t="s">
        <v>58</v>
      </c>
      <c r="AM61" s="35"/>
      <c r="AN61" s="35"/>
      <c r="AO61" s="35"/>
      <c r="AP61" s="35"/>
      <c r="AQ61" s="35"/>
      <c r="AR61" s="35"/>
      <c r="AS61" s="35"/>
      <c r="AT61" s="70" t="s">
        <v>28</v>
      </c>
      <c r="AU61" s="70" t="s">
        <v>28</v>
      </c>
      <c r="AV61" s="67">
        <v>0</v>
      </c>
      <c r="AW61" s="67">
        <v>0</v>
      </c>
      <c r="AX61" s="67">
        <v>0</v>
      </c>
      <c r="AY61" s="67">
        <v>0</v>
      </c>
      <c r="AZ61" s="67">
        <v>0</v>
      </c>
      <c r="BA61" s="67">
        <v>0</v>
      </c>
      <c r="BB61" s="67">
        <v>0</v>
      </c>
      <c r="BC61" s="67">
        <v>0</v>
      </c>
      <c r="BD61" s="67">
        <v>0</v>
      </c>
      <c r="BE61" s="36"/>
      <c r="BF61" s="36"/>
      <c r="BG61" s="35">
        <f t="shared" si="3"/>
        <v>2</v>
      </c>
      <c r="BH61" s="17"/>
      <c r="BI61" s="17"/>
      <c r="BJ61" s="17"/>
      <c r="BK61" s="17"/>
      <c r="BL61" s="16"/>
      <c r="BM61" s="16"/>
      <c r="BN61" s="16"/>
      <c r="BO61" s="16"/>
      <c r="BP61" s="17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7"/>
      <c r="CJ61" s="16"/>
    </row>
    <row r="62" spans="1:88" s="13" customFormat="1" ht="38.25" customHeight="1" x14ac:dyDescent="0.2">
      <c r="A62" s="49"/>
      <c r="B62" s="128" t="s">
        <v>13</v>
      </c>
      <c r="C62" s="137" t="s">
        <v>23</v>
      </c>
      <c r="D62" s="68" t="s">
        <v>11</v>
      </c>
      <c r="E62" s="69">
        <f t="shared" ref="E62:U62" si="12">E68</f>
        <v>14</v>
      </c>
      <c r="F62" s="69">
        <f t="shared" si="12"/>
        <v>14</v>
      </c>
      <c r="G62" s="69">
        <f t="shared" si="12"/>
        <v>14</v>
      </c>
      <c r="H62" s="69">
        <f t="shared" si="12"/>
        <v>14</v>
      </c>
      <c r="I62" s="69">
        <f t="shared" si="12"/>
        <v>14</v>
      </c>
      <c r="J62" s="69">
        <f t="shared" si="12"/>
        <v>14</v>
      </c>
      <c r="K62" s="69">
        <f t="shared" si="12"/>
        <v>14</v>
      </c>
      <c r="L62" s="69">
        <f t="shared" si="12"/>
        <v>14</v>
      </c>
      <c r="M62" s="69">
        <f>M68</f>
        <v>14</v>
      </c>
      <c r="N62" s="69">
        <f t="shared" si="12"/>
        <v>14</v>
      </c>
      <c r="O62" s="69">
        <f t="shared" si="12"/>
        <v>14</v>
      </c>
      <c r="P62" s="69">
        <f t="shared" si="12"/>
        <v>14</v>
      </c>
      <c r="Q62" s="69">
        <f t="shared" si="12"/>
        <v>18</v>
      </c>
      <c r="R62" s="69">
        <f t="shared" si="12"/>
        <v>18</v>
      </c>
      <c r="S62" s="69">
        <f t="shared" si="12"/>
        <v>20</v>
      </c>
      <c r="T62" s="69">
        <f t="shared" si="12"/>
        <v>18</v>
      </c>
      <c r="U62" s="69">
        <f t="shared" si="12"/>
        <v>18</v>
      </c>
      <c r="V62" s="67">
        <v>0</v>
      </c>
      <c r="W62" s="67">
        <v>0</v>
      </c>
      <c r="X62" s="69">
        <f t="shared" ref="X62:AO62" si="13">X64+X68</f>
        <v>20</v>
      </c>
      <c r="Y62" s="69">
        <f t="shared" si="13"/>
        <v>18</v>
      </c>
      <c r="Z62" s="69">
        <f t="shared" si="13"/>
        <v>18</v>
      </c>
      <c r="AA62" s="69">
        <f t="shared" si="13"/>
        <v>16</v>
      </c>
      <c r="AB62" s="69">
        <f t="shared" si="13"/>
        <v>16</v>
      </c>
      <c r="AC62" s="69">
        <f t="shared" si="13"/>
        <v>14</v>
      </c>
      <c r="AD62" s="69">
        <f t="shared" si="13"/>
        <v>14</v>
      </c>
      <c r="AE62" s="69">
        <f t="shared" si="13"/>
        <v>14</v>
      </c>
      <c r="AF62" s="69">
        <f t="shared" si="13"/>
        <v>16</v>
      </c>
      <c r="AG62" s="69">
        <f t="shared" si="13"/>
        <v>16</v>
      </c>
      <c r="AH62" s="69">
        <f t="shared" si="13"/>
        <v>18</v>
      </c>
      <c r="AI62" s="69">
        <f t="shared" si="13"/>
        <v>18</v>
      </c>
      <c r="AJ62" s="69">
        <f t="shared" si="13"/>
        <v>18</v>
      </c>
      <c r="AK62" s="69">
        <f t="shared" si="13"/>
        <v>20</v>
      </c>
      <c r="AL62" s="69">
        <f t="shared" si="13"/>
        <v>22</v>
      </c>
      <c r="AM62" s="69">
        <f t="shared" si="13"/>
        <v>20</v>
      </c>
      <c r="AN62" s="69">
        <f t="shared" si="13"/>
        <v>22</v>
      </c>
      <c r="AO62" s="69">
        <f t="shared" si="13"/>
        <v>24</v>
      </c>
      <c r="AP62" s="69">
        <f>AP68</f>
        <v>36</v>
      </c>
      <c r="AQ62" s="69">
        <f>AQ68</f>
        <v>36</v>
      </c>
      <c r="AR62" s="69">
        <f>AR68</f>
        <v>36</v>
      </c>
      <c r="AS62" s="69">
        <f>AS64+AS68</f>
        <v>36</v>
      </c>
      <c r="AT62" s="70">
        <f>AT64</f>
        <v>8</v>
      </c>
      <c r="AU62" s="70" t="s">
        <v>28</v>
      </c>
      <c r="AV62" s="67">
        <v>0</v>
      </c>
      <c r="AW62" s="67">
        <v>0</v>
      </c>
      <c r="AX62" s="67">
        <v>0</v>
      </c>
      <c r="AY62" s="67">
        <v>0</v>
      </c>
      <c r="AZ62" s="67">
        <v>0</v>
      </c>
      <c r="BA62" s="67">
        <v>0</v>
      </c>
      <c r="BB62" s="67">
        <v>0</v>
      </c>
      <c r="BC62" s="67">
        <v>0</v>
      </c>
      <c r="BD62" s="67">
        <v>0</v>
      </c>
      <c r="BE62" s="37" t="e">
        <f>SUM(BE64+#REF!+#REF!+BE68)</f>
        <v>#REF!</v>
      </c>
      <c r="BF62" s="37" t="e">
        <f>SUM(BF64+#REF!+#REF!+BF68)</f>
        <v>#REF!</v>
      </c>
      <c r="BG62" s="69">
        <f>SUM(E62:BD62)</f>
        <v>736</v>
      </c>
      <c r="BH62" s="17"/>
      <c r="BI62" s="17"/>
      <c r="BJ62" s="17"/>
      <c r="BK62" s="17"/>
      <c r="BL62" s="16"/>
      <c r="BM62" s="16"/>
      <c r="BN62" s="16"/>
      <c r="BO62" s="16"/>
      <c r="BP62" s="17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7"/>
      <c r="CJ62" s="16"/>
    </row>
    <row r="63" spans="1:88" s="13" customFormat="1" ht="29.25" customHeight="1" x14ac:dyDescent="0.2">
      <c r="A63" s="49"/>
      <c r="B63" s="128"/>
      <c r="C63" s="137"/>
      <c r="D63" s="68" t="s">
        <v>12</v>
      </c>
      <c r="E63" s="69">
        <f>E69</f>
        <v>2</v>
      </c>
      <c r="F63" s="69">
        <f t="shared" ref="F63:U63" si="14">F69</f>
        <v>2</v>
      </c>
      <c r="G63" s="69">
        <f t="shared" si="14"/>
        <v>2</v>
      </c>
      <c r="H63" s="69">
        <f t="shared" si="14"/>
        <v>2</v>
      </c>
      <c r="I63" s="69">
        <f t="shared" si="14"/>
        <v>2</v>
      </c>
      <c r="J63" s="69">
        <f t="shared" si="14"/>
        <v>2</v>
      </c>
      <c r="K63" s="69">
        <f t="shared" si="14"/>
        <v>2</v>
      </c>
      <c r="L63" s="69">
        <f t="shared" si="14"/>
        <v>2</v>
      </c>
      <c r="M63" s="69">
        <f t="shared" si="14"/>
        <v>2</v>
      </c>
      <c r="N63" s="69">
        <f t="shared" si="14"/>
        <v>2</v>
      </c>
      <c r="O63" s="69">
        <f t="shared" si="14"/>
        <v>2</v>
      </c>
      <c r="P63" s="69">
        <f t="shared" si="14"/>
        <v>2</v>
      </c>
      <c r="Q63" s="69">
        <f t="shared" si="14"/>
        <v>2</v>
      </c>
      <c r="R63" s="69">
        <f t="shared" si="14"/>
        <v>2</v>
      </c>
      <c r="S63" s="69">
        <f>S69</f>
        <v>2</v>
      </c>
      <c r="T63" s="69">
        <f t="shared" si="14"/>
        <v>2</v>
      </c>
      <c r="U63" s="69">
        <f t="shared" si="14"/>
        <v>2</v>
      </c>
      <c r="V63" s="67">
        <v>0</v>
      </c>
      <c r="W63" s="67">
        <v>0</v>
      </c>
      <c r="X63" s="69">
        <f>X65+X69</f>
        <v>2</v>
      </c>
      <c r="Y63" s="69">
        <f>Y65+Y69</f>
        <v>2</v>
      </c>
      <c r="Z63" s="69">
        <f>Z65+Z69</f>
        <v>2</v>
      </c>
      <c r="AA63" s="69">
        <f>AA65</f>
        <v>2</v>
      </c>
      <c r="AB63" s="69">
        <f t="shared" ref="AB63:AL63" si="15">AB65+AB69</f>
        <v>2</v>
      </c>
      <c r="AC63" s="69">
        <f t="shared" si="15"/>
        <v>2</v>
      </c>
      <c r="AD63" s="69">
        <f t="shared" si="15"/>
        <v>2</v>
      </c>
      <c r="AE63" s="69">
        <f t="shared" si="15"/>
        <v>2</v>
      </c>
      <c r="AF63" s="69">
        <f t="shared" si="15"/>
        <v>2</v>
      </c>
      <c r="AG63" s="69">
        <f t="shared" si="15"/>
        <v>2</v>
      </c>
      <c r="AH63" s="69">
        <f t="shared" si="15"/>
        <v>2</v>
      </c>
      <c r="AI63" s="69">
        <f t="shared" si="15"/>
        <v>2</v>
      </c>
      <c r="AJ63" s="69">
        <f t="shared" si="15"/>
        <v>2</v>
      </c>
      <c r="AK63" s="69">
        <f t="shared" si="15"/>
        <v>0</v>
      </c>
      <c r="AL63" s="69">
        <f t="shared" si="15"/>
        <v>0</v>
      </c>
      <c r="AM63" s="69">
        <f>AM65</f>
        <v>0</v>
      </c>
      <c r="AN63" s="69">
        <f>AN65+AN69</f>
        <v>0</v>
      </c>
      <c r="AO63" s="69">
        <f>AO65+AO69</f>
        <v>0</v>
      </c>
      <c r="AP63" s="69">
        <f>AP67</f>
        <v>0</v>
      </c>
      <c r="AQ63" s="69">
        <f>AQ65</f>
        <v>0</v>
      </c>
      <c r="AR63" s="69">
        <v>0</v>
      </c>
      <c r="AS63" s="69">
        <f>AS65</f>
        <v>0</v>
      </c>
      <c r="AT63" s="70" t="s">
        <v>28</v>
      </c>
      <c r="AU63" s="70" t="s">
        <v>28</v>
      </c>
      <c r="AV63" s="67">
        <v>0</v>
      </c>
      <c r="AW63" s="67">
        <v>0</v>
      </c>
      <c r="AX63" s="67">
        <v>0</v>
      </c>
      <c r="AY63" s="67">
        <v>0</v>
      </c>
      <c r="AZ63" s="67">
        <v>0</v>
      </c>
      <c r="BA63" s="67">
        <v>0</v>
      </c>
      <c r="BB63" s="67">
        <v>0</v>
      </c>
      <c r="BC63" s="67">
        <v>0</v>
      </c>
      <c r="BD63" s="67">
        <v>0</v>
      </c>
      <c r="BE63" s="57"/>
      <c r="BF63" s="57"/>
      <c r="BG63" s="69">
        <f>SUM(E63:BD63)</f>
        <v>60</v>
      </c>
      <c r="BH63" s="17"/>
      <c r="BI63" s="17"/>
      <c r="BJ63" s="17"/>
      <c r="BK63" s="17"/>
      <c r="BL63" s="16"/>
      <c r="BM63" s="16"/>
      <c r="BN63" s="16"/>
      <c r="BO63" s="16"/>
      <c r="BP63" s="17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7"/>
      <c r="CJ63" s="16"/>
    </row>
    <row r="64" spans="1:88" s="13" customFormat="1" ht="30" customHeight="1" x14ac:dyDescent="0.2">
      <c r="A64" s="49"/>
      <c r="B64" s="97" t="s">
        <v>17</v>
      </c>
      <c r="C64" s="97" t="s">
        <v>47</v>
      </c>
      <c r="D64" s="73" t="s">
        <v>11</v>
      </c>
      <c r="E64" s="74">
        <f t="shared" ref="E64:U64" si="16">E66</f>
        <v>0</v>
      </c>
      <c r="F64" s="74">
        <f t="shared" si="16"/>
        <v>0</v>
      </c>
      <c r="G64" s="74">
        <f t="shared" si="16"/>
        <v>0</v>
      </c>
      <c r="H64" s="74">
        <f t="shared" si="16"/>
        <v>0</v>
      </c>
      <c r="I64" s="74">
        <f t="shared" si="16"/>
        <v>0</v>
      </c>
      <c r="J64" s="74">
        <f t="shared" si="16"/>
        <v>0</v>
      </c>
      <c r="K64" s="74">
        <f t="shared" si="16"/>
        <v>0</v>
      </c>
      <c r="L64" s="74">
        <f t="shared" si="16"/>
        <v>0</v>
      </c>
      <c r="M64" s="74">
        <f t="shared" si="16"/>
        <v>0</v>
      </c>
      <c r="N64" s="74">
        <f t="shared" si="16"/>
        <v>0</v>
      </c>
      <c r="O64" s="74">
        <f t="shared" si="16"/>
        <v>0</v>
      </c>
      <c r="P64" s="74">
        <f t="shared" si="16"/>
        <v>0</v>
      </c>
      <c r="Q64" s="74">
        <f t="shared" si="16"/>
        <v>0</v>
      </c>
      <c r="R64" s="74">
        <f t="shared" si="16"/>
        <v>0</v>
      </c>
      <c r="S64" s="74">
        <f t="shared" si="16"/>
        <v>0</v>
      </c>
      <c r="T64" s="74">
        <f t="shared" si="16"/>
        <v>0</v>
      </c>
      <c r="U64" s="74">
        <f t="shared" si="16"/>
        <v>0</v>
      </c>
      <c r="V64" s="67">
        <v>0</v>
      </c>
      <c r="W64" s="67">
        <v>0</v>
      </c>
      <c r="X64" s="74">
        <f>X66</f>
        <v>10</v>
      </c>
      <c r="Y64" s="74">
        <f>Y66</f>
        <v>10</v>
      </c>
      <c r="Z64" s="74">
        <f>Z66</f>
        <v>10</v>
      </c>
      <c r="AA64" s="74">
        <f>AA66</f>
        <v>8</v>
      </c>
      <c r="AB64" s="74">
        <f t="shared" ref="AB64:AL64" si="17">AB66</f>
        <v>8</v>
      </c>
      <c r="AC64" s="74">
        <f t="shared" si="17"/>
        <v>6</v>
      </c>
      <c r="AD64" s="74">
        <f t="shared" si="17"/>
        <v>6</v>
      </c>
      <c r="AE64" s="74">
        <f t="shared" si="17"/>
        <v>6</v>
      </c>
      <c r="AF64" s="74">
        <f t="shared" si="17"/>
        <v>8</v>
      </c>
      <c r="AG64" s="74">
        <f t="shared" si="17"/>
        <v>8</v>
      </c>
      <c r="AH64" s="74">
        <f t="shared" si="17"/>
        <v>10</v>
      </c>
      <c r="AI64" s="74">
        <f t="shared" si="17"/>
        <v>10</v>
      </c>
      <c r="AJ64" s="74">
        <f t="shared" si="17"/>
        <v>14</v>
      </c>
      <c r="AK64" s="74">
        <f t="shared" si="17"/>
        <v>16</v>
      </c>
      <c r="AL64" s="74">
        <f t="shared" si="17"/>
        <v>16</v>
      </c>
      <c r="AM64" s="74">
        <f>AM66</f>
        <v>14</v>
      </c>
      <c r="AN64" s="74">
        <f>AN66</f>
        <v>16</v>
      </c>
      <c r="AO64" s="74">
        <f>AO66</f>
        <v>18</v>
      </c>
      <c r="AP64" s="74">
        <v>0</v>
      </c>
      <c r="AQ64" s="74">
        <f>AQ66</f>
        <v>0</v>
      </c>
      <c r="AR64" s="74">
        <v>0</v>
      </c>
      <c r="AS64" s="74">
        <v>0</v>
      </c>
      <c r="AT64" s="70">
        <f>AT66</f>
        <v>8</v>
      </c>
      <c r="AU64" s="70" t="s">
        <v>28</v>
      </c>
      <c r="AV64" s="67">
        <v>0</v>
      </c>
      <c r="AW64" s="67">
        <v>0</v>
      </c>
      <c r="AX64" s="67">
        <v>0</v>
      </c>
      <c r="AY64" s="67">
        <v>0</v>
      </c>
      <c r="AZ64" s="67">
        <v>0</v>
      </c>
      <c r="BA64" s="67">
        <v>0</v>
      </c>
      <c r="BB64" s="67">
        <v>0</v>
      </c>
      <c r="BC64" s="67">
        <v>0</v>
      </c>
      <c r="BD64" s="67">
        <v>0</v>
      </c>
      <c r="BE64" s="30" t="e">
        <f>SUM(BE66+#REF!+#REF!+#REF!)</f>
        <v>#REF!</v>
      </c>
      <c r="BF64" s="30" t="e">
        <f>SUM(BF66+#REF!+#REF!+#REF!)</f>
        <v>#REF!</v>
      </c>
      <c r="BG64" s="73">
        <f>SUM(E64:BD64)</f>
        <v>202</v>
      </c>
      <c r="BH64" s="17"/>
      <c r="BI64" s="17"/>
      <c r="BJ64" s="17"/>
      <c r="BK64" s="17"/>
      <c r="BL64" s="16"/>
      <c r="BM64" s="16"/>
      <c r="BN64" s="16"/>
      <c r="BO64" s="16"/>
      <c r="BP64" s="17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7"/>
      <c r="CJ64" s="16"/>
    </row>
    <row r="65" spans="1:88" s="13" customFormat="1" ht="38.25" customHeight="1" x14ac:dyDescent="0.2">
      <c r="A65" s="49"/>
      <c r="B65" s="97"/>
      <c r="C65" s="97"/>
      <c r="D65" s="73" t="s">
        <v>12</v>
      </c>
      <c r="E65" s="74">
        <f t="shared" ref="E65:U65" si="18">E67</f>
        <v>0</v>
      </c>
      <c r="F65" s="74">
        <f t="shared" si="18"/>
        <v>0</v>
      </c>
      <c r="G65" s="74">
        <f t="shared" si="18"/>
        <v>0</v>
      </c>
      <c r="H65" s="74">
        <f t="shared" si="18"/>
        <v>0</v>
      </c>
      <c r="I65" s="74">
        <f t="shared" si="18"/>
        <v>0</v>
      </c>
      <c r="J65" s="74">
        <f t="shared" si="18"/>
        <v>0</v>
      </c>
      <c r="K65" s="74">
        <f t="shared" si="18"/>
        <v>0</v>
      </c>
      <c r="L65" s="74">
        <f t="shared" si="18"/>
        <v>0</v>
      </c>
      <c r="M65" s="74">
        <f t="shared" si="18"/>
        <v>0</v>
      </c>
      <c r="N65" s="74">
        <f t="shared" si="18"/>
        <v>0</v>
      </c>
      <c r="O65" s="74">
        <f t="shared" si="18"/>
        <v>0</v>
      </c>
      <c r="P65" s="74">
        <f t="shared" si="18"/>
        <v>0</v>
      </c>
      <c r="Q65" s="74">
        <f t="shared" si="18"/>
        <v>0</v>
      </c>
      <c r="R65" s="74">
        <f t="shared" si="18"/>
        <v>0</v>
      </c>
      <c r="S65" s="74">
        <f t="shared" si="18"/>
        <v>0</v>
      </c>
      <c r="T65" s="74">
        <f t="shared" si="18"/>
        <v>0</v>
      </c>
      <c r="U65" s="74">
        <f t="shared" si="18"/>
        <v>0</v>
      </c>
      <c r="V65" s="67">
        <v>0</v>
      </c>
      <c r="W65" s="67">
        <v>0</v>
      </c>
      <c r="X65" s="74">
        <f t="shared" ref="X65:AC65" si="19">X67</f>
        <v>2</v>
      </c>
      <c r="Y65" s="74">
        <f t="shared" si="19"/>
        <v>2</v>
      </c>
      <c r="Z65" s="74">
        <f t="shared" si="19"/>
        <v>2</v>
      </c>
      <c r="AA65" s="74">
        <f t="shared" si="19"/>
        <v>2</v>
      </c>
      <c r="AB65" s="74">
        <f t="shared" si="19"/>
        <v>2</v>
      </c>
      <c r="AC65" s="74">
        <f t="shared" si="19"/>
        <v>2</v>
      </c>
      <c r="AD65" s="74">
        <f>AD67</f>
        <v>2</v>
      </c>
      <c r="AE65" s="74">
        <f>AE67</f>
        <v>2</v>
      </c>
      <c r="AF65" s="74">
        <f>AF67</f>
        <v>2</v>
      </c>
      <c r="AG65" s="74">
        <f>AG67</f>
        <v>2</v>
      </c>
      <c r="AH65" s="74">
        <v>0</v>
      </c>
      <c r="AI65" s="74">
        <f t="shared" ref="AI65:AQ65" si="20">AI67</f>
        <v>0</v>
      </c>
      <c r="AJ65" s="74">
        <f t="shared" si="20"/>
        <v>0</v>
      </c>
      <c r="AK65" s="74">
        <f t="shared" si="20"/>
        <v>0</v>
      </c>
      <c r="AL65" s="74">
        <f t="shared" si="20"/>
        <v>0</v>
      </c>
      <c r="AM65" s="74">
        <f t="shared" si="20"/>
        <v>0</v>
      </c>
      <c r="AN65" s="74">
        <f t="shared" si="20"/>
        <v>0</v>
      </c>
      <c r="AO65" s="74">
        <f>AO67</f>
        <v>0</v>
      </c>
      <c r="AP65" s="74">
        <f t="shared" si="20"/>
        <v>0</v>
      </c>
      <c r="AQ65" s="74">
        <f t="shared" si="20"/>
        <v>0</v>
      </c>
      <c r="AR65" s="74">
        <f>AR67</f>
        <v>0</v>
      </c>
      <c r="AS65" s="74">
        <f>AS67</f>
        <v>0</v>
      </c>
      <c r="AT65" s="70" t="s">
        <v>28</v>
      </c>
      <c r="AU65" s="70" t="s">
        <v>28</v>
      </c>
      <c r="AV65" s="67">
        <v>0</v>
      </c>
      <c r="AW65" s="67">
        <v>0</v>
      </c>
      <c r="AX65" s="67">
        <v>0</v>
      </c>
      <c r="AY65" s="67">
        <v>0</v>
      </c>
      <c r="AZ65" s="67">
        <v>0</v>
      </c>
      <c r="BA65" s="67">
        <v>0</v>
      </c>
      <c r="BB65" s="67">
        <v>0</v>
      </c>
      <c r="BC65" s="67">
        <v>0</v>
      </c>
      <c r="BD65" s="67">
        <v>0</v>
      </c>
      <c r="BE65" s="32"/>
      <c r="BF65" s="32"/>
      <c r="BG65" s="74">
        <f>SUM(E65:BD65)</f>
        <v>20</v>
      </c>
      <c r="BH65" s="17"/>
      <c r="BI65" s="17"/>
      <c r="BJ65" s="17"/>
      <c r="BK65" s="17"/>
      <c r="BL65" s="16"/>
      <c r="BM65" s="16"/>
      <c r="BN65" s="16"/>
      <c r="BO65" s="16"/>
      <c r="BP65" s="17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7"/>
      <c r="CJ65" s="16"/>
    </row>
    <row r="66" spans="1:88" s="13" customFormat="1" ht="27.75" customHeight="1" x14ac:dyDescent="0.2">
      <c r="A66" s="49"/>
      <c r="B66" s="98" t="s">
        <v>18</v>
      </c>
      <c r="C66" s="98" t="s">
        <v>48</v>
      </c>
      <c r="D66" s="33" t="s">
        <v>11</v>
      </c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67">
        <v>0</v>
      </c>
      <c r="W66" s="67">
        <v>0</v>
      </c>
      <c r="X66" s="52">
        <v>10</v>
      </c>
      <c r="Y66" s="52">
        <v>10</v>
      </c>
      <c r="Z66" s="52">
        <v>10</v>
      </c>
      <c r="AA66" s="52">
        <v>8</v>
      </c>
      <c r="AB66" s="52">
        <v>8</v>
      </c>
      <c r="AC66" s="52">
        <v>6</v>
      </c>
      <c r="AD66" s="52">
        <v>6</v>
      </c>
      <c r="AE66" s="52">
        <v>6</v>
      </c>
      <c r="AF66" s="52">
        <v>8</v>
      </c>
      <c r="AG66" s="52">
        <v>8</v>
      </c>
      <c r="AH66" s="52">
        <v>10</v>
      </c>
      <c r="AI66" s="52">
        <v>10</v>
      </c>
      <c r="AJ66" s="52">
        <v>14</v>
      </c>
      <c r="AK66" s="52">
        <v>16</v>
      </c>
      <c r="AL66" s="52">
        <v>16</v>
      </c>
      <c r="AM66" s="52">
        <v>14</v>
      </c>
      <c r="AN66" s="52">
        <v>16</v>
      </c>
      <c r="AO66" s="52">
        <v>18</v>
      </c>
      <c r="AP66" s="52" t="s">
        <v>58</v>
      </c>
      <c r="AQ66" s="52"/>
      <c r="AR66" s="52"/>
      <c r="AS66" s="52"/>
      <c r="AT66" s="72">
        <v>8</v>
      </c>
      <c r="AU66" s="70" t="s">
        <v>28</v>
      </c>
      <c r="AV66" s="67">
        <v>0</v>
      </c>
      <c r="AW66" s="67">
        <v>0</v>
      </c>
      <c r="AX66" s="67">
        <v>0</v>
      </c>
      <c r="AY66" s="67">
        <v>0</v>
      </c>
      <c r="AZ66" s="67">
        <v>0</v>
      </c>
      <c r="BA66" s="67">
        <v>0</v>
      </c>
      <c r="BB66" s="67">
        <v>0</v>
      </c>
      <c r="BC66" s="67">
        <v>0</v>
      </c>
      <c r="BD66" s="67">
        <v>0</v>
      </c>
      <c r="BE66" s="34"/>
      <c r="BF66" s="34"/>
      <c r="BG66" s="33">
        <f>SUM(X66:BD66)</f>
        <v>202</v>
      </c>
      <c r="BH66" s="17"/>
      <c r="BI66" s="17"/>
      <c r="BJ66" s="17"/>
      <c r="BK66" s="17"/>
      <c r="BL66" s="16"/>
      <c r="BM66" s="16"/>
      <c r="BN66" s="16"/>
      <c r="BO66" s="16"/>
      <c r="BP66" s="17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7"/>
      <c r="CJ66" s="16"/>
    </row>
    <row r="67" spans="1:88" s="13" customFormat="1" ht="27" customHeight="1" x14ac:dyDescent="0.2">
      <c r="A67" s="49"/>
      <c r="B67" s="98"/>
      <c r="C67" s="98"/>
      <c r="D67" s="35" t="s">
        <v>12</v>
      </c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67">
        <v>0</v>
      </c>
      <c r="W67" s="67">
        <v>0</v>
      </c>
      <c r="X67" s="54">
        <v>2</v>
      </c>
      <c r="Y67" s="54">
        <v>2</v>
      </c>
      <c r="Z67" s="54">
        <v>2</v>
      </c>
      <c r="AA67" s="54">
        <v>2</v>
      </c>
      <c r="AB67" s="54">
        <v>2</v>
      </c>
      <c r="AC67" s="54">
        <v>2</v>
      </c>
      <c r="AD67" s="54">
        <v>2</v>
      </c>
      <c r="AE67" s="54">
        <v>2</v>
      </c>
      <c r="AF67" s="54">
        <v>2</v>
      </c>
      <c r="AG67" s="54">
        <v>2</v>
      </c>
      <c r="AH67" s="54" t="s">
        <v>58</v>
      </c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70" t="s">
        <v>28</v>
      </c>
      <c r="AU67" s="70" t="s">
        <v>28</v>
      </c>
      <c r="AV67" s="67">
        <v>0</v>
      </c>
      <c r="AW67" s="67">
        <v>0</v>
      </c>
      <c r="AX67" s="67">
        <v>0</v>
      </c>
      <c r="AY67" s="67">
        <v>0</v>
      </c>
      <c r="AZ67" s="67">
        <v>0</v>
      </c>
      <c r="BA67" s="67">
        <v>0</v>
      </c>
      <c r="BB67" s="67">
        <v>0</v>
      </c>
      <c r="BC67" s="67">
        <v>0</v>
      </c>
      <c r="BD67" s="67">
        <v>0</v>
      </c>
      <c r="BE67" s="36"/>
      <c r="BF67" s="36"/>
      <c r="BG67" s="35">
        <f>SUM(E67:BD67)</f>
        <v>20</v>
      </c>
      <c r="BH67" s="17"/>
      <c r="BI67" s="17"/>
      <c r="BJ67" s="17"/>
      <c r="BK67" s="17"/>
      <c r="BL67" s="16"/>
      <c r="BM67" s="16"/>
      <c r="BN67" s="16"/>
      <c r="BO67" s="16"/>
      <c r="BP67" s="17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7"/>
      <c r="CJ67" s="16"/>
    </row>
    <row r="68" spans="1:88" s="13" customFormat="1" ht="49.5" customHeight="1" x14ac:dyDescent="0.2">
      <c r="A68" s="49"/>
      <c r="B68" s="97" t="s">
        <v>29</v>
      </c>
      <c r="C68" s="97" t="s">
        <v>49</v>
      </c>
      <c r="D68" s="75" t="s">
        <v>11</v>
      </c>
      <c r="E68" s="74">
        <f t="shared" ref="E68:U68" si="21">E70</f>
        <v>14</v>
      </c>
      <c r="F68" s="74">
        <f t="shared" si="21"/>
        <v>14</v>
      </c>
      <c r="G68" s="74">
        <f t="shared" si="21"/>
        <v>14</v>
      </c>
      <c r="H68" s="74">
        <f t="shared" si="21"/>
        <v>14</v>
      </c>
      <c r="I68" s="74">
        <f t="shared" si="21"/>
        <v>14</v>
      </c>
      <c r="J68" s="74">
        <f t="shared" si="21"/>
        <v>14</v>
      </c>
      <c r="K68" s="74">
        <f t="shared" si="21"/>
        <v>14</v>
      </c>
      <c r="L68" s="74">
        <f t="shared" si="21"/>
        <v>14</v>
      </c>
      <c r="M68" s="74">
        <f t="shared" si="21"/>
        <v>14</v>
      </c>
      <c r="N68" s="74">
        <f t="shared" si="21"/>
        <v>14</v>
      </c>
      <c r="O68" s="74">
        <f t="shared" si="21"/>
        <v>14</v>
      </c>
      <c r="P68" s="74">
        <f t="shared" si="21"/>
        <v>14</v>
      </c>
      <c r="Q68" s="74">
        <f t="shared" si="21"/>
        <v>18</v>
      </c>
      <c r="R68" s="74">
        <f t="shared" si="21"/>
        <v>18</v>
      </c>
      <c r="S68" s="74">
        <f t="shared" si="21"/>
        <v>20</v>
      </c>
      <c r="T68" s="74">
        <f t="shared" si="21"/>
        <v>18</v>
      </c>
      <c r="U68" s="74">
        <f t="shared" si="21"/>
        <v>18</v>
      </c>
      <c r="V68" s="67">
        <v>0</v>
      </c>
      <c r="W68" s="67">
        <v>0</v>
      </c>
      <c r="X68" s="73">
        <f t="shared" ref="X68:AI68" si="22">X70+X72</f>
        <v>10</v>
      </c>
      <c r="Y68" s="73">
        <f t="shared" si="22"/>
        <v>8</v>
      </c>
      <c r="Z68" s="73">
        <f t="shared" si="22"/>
        <v>8</v>
      </c>
      <c r="AA68" s="73">
        <f t="shared" si="22"/>
        <v>8</v>
      </c>
      <c r="AB68" s="73">
        <f t="shared" si="22"/>
        <v>8</v>
      </c>
      <c r="AC68" s="73">
        <f t="shared" si="22"/>
        <v>8</v>
      </c>
      <c r="AD68" s="73">
        <f t="shared" si="22"/>
        <v>8</v>
      </c>
      <c r="AE68" s="73">
        <f t="shared" si="22"/>
        <v>8</v>
      </c>
      <c r="AF68" s="73">
        <f t="shared" si="22"/>
        <v>8</v>
      </c>
      <c r="AG68" s="73">
        <f t="shared" si="22"/>
        <v>8</v>
      </c>
      <c r="AH68" s="73">
        <f t="shared" si="22"/>
        <v>8</v>
      </c>
      <c r="AI68" s="73">
        <f t="shared" si="22"/>
        <v>8</v>
      </c>
      <c r="AJ68" s="73">
        <f t="shared" ref="AJ68:AO68" si="23">AJ70</f>
        <v>4</v>
      </c>
      <c r="AK68" s="73">
        <f t="shared" si="23"/>
        <v>4</v>
      </c>
      <c r="AL68" s="73">
        <f t="shared" si="23"/>
        <v>6</v>
      </c>
      <c r="AM68" s="73">
        <f t="shared" si="23"/>
        <v>6</v>
      </c>
      <c r="AN68" s="73">
        <f t="shared" si="23"/>
        <v>6</v>
      </c>
      <c r="AO68" s="73">
        <f t="shared" si="23"/>
        <v>6</v>
      </c>
      <c r="AP68" s="74">
        <f>AP73</f>
        <v>36</v>
      </c>
      <c r="AQ68" s="74">
        <f>AQ73</f>
        <v>36</v>
      </c>
      <c r="AR68" s="74">
        <f>AR73</f>
        <v>36</v>
      </c>
      <c r="AS68" s="74">
        <f>AS73</f>
        <v>36</v>
      </c>
      <c r="AT68" s="70" t="s">
        <v>28</v>
      </c>
      <c r="AU68" s="70" t="s">
        <v>28</v>
      </c>
      <c r="AV68" s="67">
        <v>0</v>
      </c>
      <c r="AW68" s="67">
        <v>0</v>
      </c>
      <c r="AX68" s="67">
        <v>0</v>
      </c>
      <c r="AY68" s="67">
        <v>0</v>
      </c>
      <c r="AZ68" s="67">
        <v>0</v>
      </c>
      <c r="BA68" s="67">
        <v>0</v>
      </c>
      <c r="BB68" s="67">
        <v>0</v>
      </c>
      <c r="BC68" s="67">
        <v>0</v>
      </c>
      <c r="BD68" s="67">
        <v>0</v>
      </c>
      <c r="BE68" s="39">
        <f>SUM(E68:BD68)</f>
        <v>534</v>
      </c>
      <c r="BF68" s="39"/>
      <c r="BG68" s="74">
        <f>SUM(E68:AU68)</f>
        <v>534</v>
      </c>
      <c r="BH68" s="17"/>
      <c r="BI68" s="17"/>
      <c r="BJ68" s="17"/>
      <c r="BK68" s="17"/>
      <c r="BL68" s="16"/>
      <c r="BM68" s="16"/>
      <c r="BN68" s="16"/>
      <c r="BO68" s="16"/>
      <c r="BP68" s="17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7"/>
      <c r="CJ68" s="16"/>
    </row>
    <row r="69" spans="1:88" s="13" customFormat="1" ht="35.25" customHeight="1" x14ac:dyDescent="0.2">
      <c r="A69" s="49"/>
      <c r="B69" s="97"/>
      <c r="C69" s="97"/>
      <c r="D69" s="75" t="s">
        <v>12</v>
      </c>
      <c r="E69" s="74">
        <f t="shared" ref="E69:U69" si="24">E71</f>
        <v>2</v>
      </c>
      <c r="F69" s="74">
        <f t="shared" si="24"/>
        <v>2</v>
      </c>
      <c r="G69" s="74">
        <f t="shared" si="24"/>
        <v>2</v>
      </c>
      <c r="H69" s="74">
        <f t="shared" si="24"/>
        <v>2</v>
      </c>
      <c r="I69" s="74">
        <f t="shared" si="24"/>
        <v>2</v>
      </c>
      <c r="J69" s="74">
        <f t="shared" si="24"/>
        <v>2</v>
      </c>
      <c r="K69" s="74">
        <f t="shared" si="24"/>
        <v>2</v>
      </c>
      <c r="L69" s="74">
        <f t="shared" si="24"/>
        <v>2</v>
      </c>
      <c r="M69" s="74">
        <f t="shared" si="24"/>
        <v>2</v>
      </c>
      <c r="N69" s="74">
        <f t="shared" si="24"/>
        <v>2</v>
      </c>
      <c r="O69" s="74">
        <f t="shared" si="24"/>
        <v>2</v>
      </c>
      <c r="P69" s="74">
        <f t="shared" si="24"/>
        <v>2</v>
      </c>
      <c r="Q69" s="74">
        <f t="shared" si="24"/>
        <v>2</v>
      </c>
      <c r="R69" s="74">
        <f t="shared" si="24"/>
        <v>2</v>
      </c>
      <c r="S69" s="74">
        <f t="shared" si="24"/>
        <v>2</v>
      </c>
      <c r="T69" s="74">
        <f t="shared" si="24"/>
        <v>2</v>
      </c>
      <c r="U69" s="74">
        <f t="shared" si="24"/>
        <v>2</v>
      </c>
      <c r="V69" s="67">
        <v>0</v>
      </c>
      <c r="W69" s="67">
        <v>0</v>
      </c>
      <c r="X69" s="73">
        <v>0</v>
      </c>
      <c r="Y69" s="73">
        <v>0</v>
      </c>
      <c r="Z69" s="73">
        <v>0</v>
      </c>
      <c r="AA69" s="73">
        <v>0</v>
      </c>
      <c r="AB69" s="73">
        <v>0</v>
      </c>
      <c r="AC69" s="73">
        <v>0</v>
      </c>
      <c r="AD69" s="73">
        <v>0</v>
      </c>
      <c r="AE69" s="73">
        <v>0</v>
      </c>
      <c r="AF69" s="73">
        <v>0</v>
      </c>
      <c r="AG69" s="73">
        <v>0</v>
      </c>
      <c r="AH69" s="73">
        <f>AH71</f>
        <v>2</v>
      </c>
      <c r="AI69" s="73">
        <f>AI71</f>
        <v>2</v>
      </c>
      <c r="AJ69" s="73">
        <f>AJ71</f>
        <v>2</v>
      </c>
      <c r="AK69" s="73">
        <v>0</v>
      </c>
      <c r="AL69" s="73">
        <v>0</v>
      </c>
      <c r="AM69" s="73">
        <v>0</v>
      </c>
      <c r="AN69" s="73">
        <v>0</v>
      </c>
      <c r="AO69" s="73">
        <v>0</v>
      </c>
      <c r="AP69" s="74">
        <v>0</v>
      </c>
      <c r="AQ69" s="74">
        <v>0</v>
      </c>
      <c r="AR69" s="74">
        <v>0</v>
      </c>
      <c r="AS69" s="74">
        <v>0</v>
      </c>
      <c r="AT69" s="70" t="s">
        <v>28</v>
      </c>
      <c r="AU69" s="70" t="s">
        <v>28</v>
      </c>
      <c r="AV69" s="67">
        <v>0</v>
      </c>
      <c r="AW69" s="67">
        <v>0</v>
      </c>
      <c r="AX69" s="67">
        <v>0</v>
      </c>
      <c r="AY69" s="67">
        <v>0</v>
      </c>
      <c r="AZ69" s="67">
        <v>0</v>
      </c>
      <c r="BA69" s="67">
        <v>0</v>
      </c>
      <c r="BB69" s="67">
        <v>0</v>
      </c>
      <c r="BC69" s="67">
        <v>0</v>
      </c>
      <c r="BD69" s="67">
        <v>0</v>
      </c>
      <c r="BE69" s="39"/>
      <c r="BF69" s="39"/>
      <c r="BG69" s="74">
        <f>SUM(E69:BC69)</f>
        <v>40</v>
      </c>
      <c r="BH69" s="17"/>
      <c r="BI69" s="17"/>
      <c r="BJ69" s="17"/>
      <c r="BK69" s="17"/>
      <c r="BL69" s="16"/>
      <c r="BM69" s="16"/>
      <c r="BN69" s="16"/>
      <c r="BO69" s="16"/>
      <c r="BP69" s="17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7"/>
      <c r="CJ69" s="16"/>
    </row>
    <row r="70" spans="1:88" s="13" customFormat="1" ht="29.25" customHeight="1" x14ac:dyDescent="0.2">
      <c r="A70" s="49"/>
      <c r="B70" s="98" t="s">
        <v>30</v>
      </c>
      <c r="C70" s="98" t="s">
        <v>50</v>
      </c>
      <c r="D70" s="33" t="s">
        <v>11</v>
      </c>
      <c r="E70" s="52">
        <v>14</v>
      </c>
      <c r="F70" s="52">
        <v>14</v>
      </c>
      <c r="G70" s="52">
        <v>14</v>
      </c>
      <c r="H70" s="52">
        <v>14</v>
      </c>
      <c r="I70" s="52">
        <v>14</v>
      </c>
      <c r="J70" s="52">
        <v>14</v>
      </c>
      <c r="K70" s="52">
        <v>14</v>
      </c>
      <c r="L70" s="52">
        <v>14</v>
      </c>
      <c r="M70" s="52">
        <v>14</v>
      </c>
      <c r="N70" s="52">
        <v>14</v>
      </c>
      <c r="O70" s="52">
        <v>14</v>
      </c>
      <c r="P70" s="52">
        <v>14</v>
      </c>
      <c r="Q70" s="52">
        <v>18</v>
      </c>
      <c r="R70" s="52">
        <v>18</v>
      </c>
      <c r="S70" s="52">
        <v>20</v>
      </c>
      <c r="T70" s="52">
        <v>18</v>
      </c>
      <c r="U70" s="52">
        <v>18</v>
      </c>
      <c r="V70" s="67">
        <v>0</v>
      </c>
      <c r="W70" s="67">
        <v>0</v>
      </c>
      <c r="X70" s="33">
        <v>4</v>
      </c>
      <c r="Y70" s="33">
        <v>2</v>
      </c>
      <c r="Z70" s="33">
        <v>2</v>
      </c>
      <c r="AA70" s="33">
        <v>2</v>
      </c>
      <c r="AB70" s="33">
        <v>2</v>
      </c>
      <c r="AC70" s="33">
        <v>2</v>
      </c>
      <c r="AD70" s="33">
        <v>2</v>
      </c>
      <c r="AE70" s="33">
        <v>2</v>
      </c>
      <c r="AF70" s="33">
        <v>2</v>
      </c>
      <c r="AG70" s="33">
        <v>2</v>
      </c>
      <c r="AH70" s="33">
        <v>2</v>
      </c>
      <c r="AI70" s="33">
        <v>2</v>
      </c>
      <c r="AJ70" s="33">
        <v>4</v>
      </c>
      <c r="AK70" s="33">
        <v>4</v>
      </c>
      <c r="AL70" s="33">
        <v>6</v>
      </c>
      <c r="AM70" s="33">
        <v>6</v>
      </c>
      <c r="AN70" s="33">
        <v>6</v>
      </c>
      <c r="AO70" s="33">
        <v>6</v>
      </c>
      <c r="AP70" s="33"/>
      <c r="AQ70" s="33"/>
      <c r="AR70" s="33"/>
      <c r="AS70" s="33"/>
      <c r="AT70" s="70" t="s">
        <v>28</v>
      </c>
      <c r="AU70" s="70" t="s">
        <v>28</v>
      </c>
      <c r="AV70" s="67">
        <v>0</v>
      </c>
      <c r="AW70" s="67">
        <v>0</v>
      </c>
      <c r="AX70" s="67">
        <v>0</v>
      </c>
      <c r="AY70" s="67">
        <v>0</v>
      </c>
      <c r="AZ70" s="67">
        <v>0</v>
      </c>
      <c r="BA70" s="67">
        <v>0</v>
      </c>
      <c r="BB70" s="67">
        <v>0</v>
      </c>
      <c r="BC70" s="67">
        <v>0</v>
      </c>
      <c r="BD70" s="67">
        <v>0</v>
      </c>
      <c r="BE70" s="33">
        <f t="shared" ref="BE70:BE71" si="25">SUM(Y70:AU70)</f>
        <v>54</v>
      </c>
      <c r="BF70" s="33"/>
      <c r="BG70" s="33">
        <f>SUM(E70:BD70)</f>
        <v>318</v>
      </c>
      <c r="BH70" s="17"/>
      <c r="BI70" s="17"/>
      <c r="BJ70" s="17"/>
      <c r="BK70" s="17"/>
      <c r="BL70" s="16"/>
      <c r="BM70" s="16"/>
      <c r="BN70" s="16"/>
      <c r="BO70" s="16"/>
      <c r="BP70" s="17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7"/>
      <c r="CJ70" s="16"/>
    </row>
    <row r="71" spans="1:88" s="13" customFormat="1" ht="27.75" customHeight="1" x14ac:dyDescent="0.2">
      <c r="A71" s="49"/>
      <c r="B71" s="98"/>
      <c r="C71" s="98"/>
      <c r="D71" s="35" t="s">
        <v>12</v>
      </c>
      <c r="E71" s="54">
        <v>2</v>
      </c>
      <c r="F71" s="54">
        <v>2</v>
      </c>
      <c r="G71" s="54">
        <v>2</v>
      </c>
      <c r="H71" s="54">
        <v>2</v>
      </c>
      <c r="I71" s="54">
        <v>2</v>
      </c>
      <c r="J71" s="54">
        <v>2</v>
      </c>
      <c r="K71" s="54">
        <v>2</v>
      </c>
      <c r="L71" s="54">
        <v>2</v>
      </c>
      <c r="M71" s="54">
        <v>2</v>
      </c>
      <c r="N71" s="54">
        <v>2</v>
      </c>
      <c r="O71" s="54">
        <v>2</v>
      </c>
      <c r="P71" s="54">
        <v>2</v>
      </c>
      <c r="Q71" s="54">
        <v>2</v>
      </c>
      <c r="R71" s="54">
        <v>2</v>
      </c>
      <c r="S71" s="54">
        <v>2</v>
      </c>
      <c r="T71" s="54">
        <v>2</v>
      </c>
      <c r="U71" s="54">
        <v>2</v>
      </c>
      <c r="V71" s="67">
        <v>0</v>
      </c>
      <c r="W71" s="67">
        <v>0</v>
      </c>
      <c r="X71" s="35"/>
      <c r="Y71" s="35" t="s">
        <v>58</v>
      </c>
      <c r="Z71" s="35"/>
      <c r="AA71" s="35" t="s">
        <v>58</v>
      </c>
      <c r="AB71" s="35"/>
      <c r="AC71" s="35"/>
      <c r="AD71" s="35"/>
      <c r="AE71" s="35"/>
      <c r="AF71" s="35"/>
      <c r="AG71" s="35"/>
      <c r="AH71" s="35">
        <v>2</v>
      </c>
      <c r="AI71" s="35">
        <v>2</v>
      </c>
      <c r="AJ71" s="35">
        <v>2</v>
      </c>
      <c r="AK71" s="35"/>
      <c r="AL71" s="35"/>
      <c r="AM71" s="35"/>
      <c r="AN71" s="35"/>
      <c r="AO71" s="35"/>
      <c r="AP71" s="35"/>
      <c r="AQ71" s="35"/>
      <c r="AR71" s="35"/>
      <c r="AS71" s="35"/>
      <c r="AT71" s="70" t="s">
        <v>28</v>
      </c>
      <c r="AU71" s="70" t="s">
        <v>28</v>
      </c>
      <c r="AV71" s="67">
        <v>0</v>
      </c>
      <c r="AW71" s="67">
        <v>0</v>
      </c>
      <c r="AX71" s="67">
        <v>0</v>
      </c>
      <c r="AY71" s="67">
        <v>0</v>
      </c>
      <c r="AZ71" s="67">
        <v>0</v>
      </c>
      <c r="BA71" s="67">
        <v>0</v>
      </c>
      <c r="BB71" s="67">
        <v>0</v>
      </c>
      <c r="BC71" s="67">
        <v>0</v>
      </c>
      <c r="BD71" s="67">
        <v>0</v>
      </c>
      <c r="BE71" s="35">
        <f t="shared" si="25"/>
        <v>6</v>
      </c>
      <c r="BF71" s="35"/>
      <c r="BG71" s="35">
        <f t="shared" ref="BG71" si="26">SUM(E71:BD71)</f>
        <v>40</v>
      </c>
      <c r="BH71" s="17"/>
      <c r="BI71" s="17"/>
      <c r="BJ71" s="17"/>
      <c r="BK71" s="17"/>
      <c r="BL71" s="16"/>
      <c r="BM71" s="16"/>
      <c r="BN71" s="16"/>
      <c r="BO71" s="16"/>
      <c r="BP71" s="17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7"/>
      <c r="CJ71" s="16"/>
    </row>
    <row r="72" spans="1:88" s="13" customFormat="1" ht="21" customHeight="1" x14ac:dyDescent="0.2">
      <c r="A72" s="49"/>
      <c r="B72" s="38" t="s">
        <v>31</v>
      </c>
      <c r="C72" s="38" t="s">
        <v>19</v>
      </c>
      <c r="D72" s="38" t="s">
        <v>11</v>
      </c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67">
        <v>0</v>
      </c>
      <c r="W72" s="67">
        <v>0</v>
      </c>
      <c r="X72" s="38">
        <v>6</v>
      </c>
      <c r="Y72" s="38">
        <v>6</v>
      </c>
      <c r="Z72" s="38">
        <v>6</v>
      </c>
      <c r="AA72" s="38">
        <v>6</v>
      </c>
      <c r="AB72" s="38">
        <v>6</v>
      </c>
      <c r="AC72" s="38">
        <v>6</v>
      </c>
      <c r="AD72" s="38">
        <v>6</v>
      </c>
      <c r="AE72" s="38">
        <v>6</v>
      </c>
      <c r="AF72" s="38">
        <v>6</v>
      </c>
      <c r="AG72" s="38">
        <v>6</v>
      </c>
      <c r="AH72" s="38">
        <v>6</v>
      </c>
      <c r="AI72" s="38">
        <v>6</v>
      </c>
      <c r="AJ72" s="38"/>
      <c r="AK72" s="38"/>
      <c r="AL72" s="38"/>
      <c r="AM72" s="38"/>
      <c r="AN72" s="38"/>
      <c r="AO72" s="38"/>
      <c r="AP72" s="38"/>
      <c r="AQ72" s="38" t="s">
        <v>58</v>
      </c>
      <c r="AR72" s="38"/>
      <c r="AS72" s="38"/>
      <c r="AT72" s="70" t="s">
        <v>28</v>
      </c>
      <c r="AU72" s="70" t="s">
        <v>28</v>
      </c>
      <c r="AV72" s="67">
        <v>0</v>
      </c>
      <c r="AW72" s="67">
        <v>0</v>
      </c>
      <c r="AX72" s="67">
        <v>0</v>
      </c>
      <c r="AY72" s="67">
        <v>0</v>
      </c>
      <c r="AZ72" s="67">
        <v>0</v>
      </c>
      <c r="BA72" s="67">
        <v>0</v>
      </c>
      <c r="BB72" s="67">
        <v>0</v>
      </c>
      <c r="BC72" s="67">
        <v>0</v>
      </c>
      <c r="BD72" s="67">
        <v>0</v>
      </c>
      <c r="BE72" s="38"/>
      <c r="BF72" s="38"/>
      <c r="BG72" s="38">
        <f t="shared" ref="BG72:BG73" si="27">SUM(E72:BD72)</f>
        <v>72</v>
      </c>
      <c r="BH72" s="17"/>
      <c r="BI72" s="17"/>
      <c r="BJ72" s="17"/>
      <c r="BK72" s="17"/>
      <c r="BL72" s="16"/>
      <c r="BM72" s="16"/>
      <c r="BN72" s="16"/>
      <c r="BO72" s="16"/>
      <c r="BP72" s="17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7"/>
      <c r="CJ72" s="16"/>
    </row>
    <row r="73" spans="1:88" s="13" customFormat="1" ht="48" customHeight="1" x14ac:dyDescent="0.2">
      <c r="A73" s="49"/>
      <c r="B73" s="38" t="s">
        <v>32</v>
      </c>
      <c r="C73" s="38" t="s">
        <v>34</v>
      </c>
      <c r="D73" s="38" t="s">
        <v>11</v>
      </c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67">
        <v>0</v>
      </c>
      <c r="W73" s="67">
        <v>0</v>
      </c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 t="s">
        <v>58</v>
      </c>
      <c r="AK73" s="38" t="s">
        <v>58</v>
      </c>
      <c r="AL73" s="38" t="s">
        <v>58</v>
      </c>
      <c r="AM73" s="38" t="s">
        <v>58</v>
      </c>
      <c r="AN73" s="38" t="s">
        <v>58</v>
      </c>
      <c r="AO73" s="38" t="s">
        <v>58</v>
      </c>
      <c r="AP73" s="38">
        <v>36</v>
      </c>
      <c r="AQ73" s="38">
        <v>36</v>
      </c>
      <c r="AR73" s="38">
        <v>36</v>
      </c>
      <c r="AS73" s="38">
        <v>36</v>
      </c>
      <c r="AT73" s="70" t="s">
        <v>28</v>
      </c>
      <c r="AU73" s="70" t="s">
        <v>28</v>
      </c>
      <c r="AV73" s="67">
        <v>0</v>
      </c>
      <c r="AW73" s="67">
        <v>0</v>
      </c>
      <c r="AX73" s="67">
        <v>0</v>
      </c>
      <c r="AY73" s="67">
        <v>0</v>
      </c>
      <c r="AZ73" s="67">
        <v>0</v>
      </c>
      <c r="BA73" s="67">
        <v>0</v>
      </c>
      <c r="BB73" s="67">
        <v>0</v>
      </c>
      <c r="BC73" s="67">
        <v>0</v>
      </c>
      <c r="BD73" s="67">
        <v>0</v>
      </c>
      <c r="BE73" s="38"/>
      <c r="BF73" s="38"/>
      <c r="BG73" s="38">
        <f t="shared" si="27"/>
        <v>144</v>
      </c>
      <c r="BH73" s="17"/>
      <c r="BI73" s="17"/>
      <c r="BJ73" s="17"/>
      <c r="BK73" s="17"/>
      <c r="BL73" s="16"/>
      <c r="BM73" s="16"/>
      <c r="BN73" s="16"/>
      <c r="BO73" s="16"/>
      <c r="BP73" s="17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7"/>
      <c r="CJ73" s="16"/>
    </row>
    <row r="74" spans="1:88" s="13" customFormat="1" ht="35.25" customHeight="1" x14ac:dyDescent="0.2">
      <c r="A74" s="49"/>
      <c r="B74" s="133" t="s">
        <v>27</v>
      </c>
      <c r="C74" s="133"/>
      <c r="D74" s="133"/>
      <c r="E74" s="53">
        <f t="shared" ref="E74:R74" si="28">E62+E50+E36</f>
        <v>32</v>
      </c>
      <c r="F74" s="53">
        <f t="shared" si="28"/>
        <v>32</v>
      </c>
      <c r="G74" s="53">
        <f t="shared" si="28"/>
        <v>32</v>
      </c>
      <c r="H74" s="53">
        <f t="shared" si="28"/>
        <v>32</v>
      </c>
      <c r="I74" s="53">
        <f t="shared" si="28"/>
        <v>32</v>
      </c>
      <c r="J74" s="53">
        <f t="shared" si="28"/>
        <v>32</v>
      </c>
      <c r="K74" s="53">
        <f t="shared" si="28"/>
        <v>32</v>
      </c>
      <c r="L74" s="53">
        <f t="shared" si="28"/>
        <v>32</v>
      </c>
      <c r="M74" s="53">
        <f t="shared" si="28"/>
        <v>32</v>
      </c>
      <c r="N74" s="53">
        <f t="shared" si="28"/>
        <v>32</v>
      </c>
      <c r="O74" s="53">
        <f t="shared" si="28"/>
        <v>32</v>
      </c>
      <c r="P74" s="53">
        <f t="shared" si="28"/>
        <v>32</v>
      </c>
      <c r="Q74" s="53">
        <f t="shared" si="28"/>
        <v>32</v>
      </c>
      <c r="R74" s="53">
        <f t="shared" si="28"/>
        <v>32</v>
      </c>
      <c r="S74" s="53">
        <f>S36+S50+S62</f>
        <v>32</v>
      </c>
      <c r="T74" s="53">
        <f>T36+T50+T62</f>
        <v>32</v>
      </c>
      <c r="U74" s="53">
        <f>U36+U50+U62</f>
        <v>34</v>
      </c>
      <c r="V74" s="67">
        <v>0</v>
      </c>
      <c r="W74" s="67">
        <v>0</v>
      </c>
      <c r="X74" s="53">
        <f t="shared" ref="X74:AO74" si="29">X62+X50+X36</f>
        <v>34</v>
      </c>
      <c r="Y74" s="53">
        <f t="shared" si="29"/>
        <v>32</v>
      </c>
      <c r="Z74" s="53">
        <f t="shared" si="29"/>
        <v>34</v>
      </c>
      <c r="AA74" s="53">
        <f t="shared" si="29"/>
        <v>34</v>
      </c>
      <c r="AB74" s="53">
        <f t="shared" si="29"/>
        <v>34</v>
      </c>
      <c r="AC74" s="53">
        <f t="shared" si="29"/>
        <v>34</v>
      </c>
      <c r="AD74" s="53">
        <f t="shared" si="29"/>
        <v>34</v>
      </c>
      <c r="AE74" s="53">
        <f t="shared" si="29"/>
        <v>34</v>
      </c>
      <c r="AF74" s="53">
        <f t="shared" si="29"/>
        <v>34</v>
      </c>
      <c r="AG74" s="53">
        <f t="shared" si="29"/>
        <v>34</v>
      </c>
      <c r="AH74" s="53">
        <f t="shared" si="29"/>
        <v>34</v>
      </c>
      <c r="AI74" s="53">
        <f t="shared" si="29"/>
        <v>34</v>
      </c>
      <c r="AJ74" s="53">
        <f t="shared" si="29"/>
        <v>34</v>
      </c>
      <c r="AK74" s="53">
        <f t="shared" si="29"/>
        <v>34</v>
      </c>
      <c r="AL74" s="53">
        <f t="shared" si="29"/>
        <v>34</v>
      </c>
      <c r="AM74" s="53">
        <f t="shared" si="29"/>
        <v>32</v>
      </c>
      <c r="AN74" s="53">
        <f t="shared" si="29"/>
        <v>34</v>
      </c>
      <c r="AO74" s="53">
        <f t="shared" si="29"/>
        <v>34</v>
      </c>
      <c r="AP74" s="53">
        <f>AP62</f>
        <v>36</v>
      </c>
      <c r="AQ74" s="53">
        <f>AQ62</f>
        <v>36</v>
      </c>
      <c r="AR74" s="53">
        <f>AR62</f>
        <v>36</v>
      </c>
      <c r="AS74" s="53">
        <f>AS62</f>
        <v>36</v>
      </c>
      <c r="AT74" s="70">
        <f>AT50+AT62</f>
        <v>12</v>
      </c>
      <c r="AU74" s="70" t="s">
        <v>28</v>
      </c>
      <c r="AV74" s="67">
        <v>0</v>
      </c>
      <c r="AW74" s="67">
        <v>0</v>
      </c>
      <c r="AX74" s="67">
        <v>0</v>
      </c>
      <c r="AY74" s="67">
        <v>0</v>
      </c>
      <c r="AZ74" s="67">
        <v>0</v>
      </c>
      <c r="BA74" s="67">
        <v>0</v>
      </c>
      <c r="BB74" s="67">
        <v>0</v>
      </c>
      <c r="BC74" s="67">
        <v>0</v>
      </c>
      <c r="BD74" s="67">
        <v>0</v>
      </c>
      <c r="BE74" s="53"/>
      <c r="BF74" s="53"/>
      <c r="BG74" s="53">
        <f>SUM(E74:BD74)</f>
        <v>1310</v>
      </c>
      <c r="BH74" s="17"/>
      <c r="BI74" s="17">
        <v>1310</v>
      </c>
      <c r="BJ74" s="17"/>
      <c r="BK74" s="17"/>
      <c r="BL74" s="16"/>
      <c r="BM74" s="16"/>
      <c r="BN74" s="16"/>
      <c r="BO74" s="16"/>
      <c r="BP74" s="17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7"/>
      <c r="CJ74" s="16"/>
    </row>
    <row r="75" spans="1:88" s="13" customFormat="1" ht="36" customHeight="1" x14ac:dyDescent="0.2">
      <c r="A75" s="64"/>
      <c r="B75" s="133" t="s">
        <v>14</v>
      </c>
      <c r="C75" s="133"/>
      <c r="D75" s="133"/>
      <c r="E75" s="53">
        <f t="shared" ref="E75:J75" si="30">E37+E51+E63</f>
        <v>4</v>
      </c>
      <c r="F75" s="53">
        <f t="shared" si="30"/>
        <v>4</v>
      </c>
      <c r="G75" s="53">
        <f t="shared" si="30"/>
        <v>4</v>
      </c>
      <c r="H75" s="53">
        <f t="shared" si="30"/>
        <v>4</v>
      </c>
      <c r="I75" s="53">
        <f t="shared" si="30"/>
        <v>4</v>
      </c>
      <c r="J75" s="53">
        <f t="shared" si="30"/>
        <v>4</v>
      </c>
      <c r="K75" s="53">
        <f t="shared" ref="K75:S75" si="31">K63+K51+K37</f>
        <v>4</v>
      </c>
      <c r="L75" s="53">
        <f t="shared" si="31"/>
        <v>4</v>
      </c>
      <c r="M75" s="53">
        <f t="shared" si="31"/>
        <v>4</v>
      </c>
      <c r="N75" s="53">
        <f t="shared" si="31"/>
        <v>4</v>
      </c>
      <c r="O75" s="53">
        <f t="shared" si="31"/>
        <v>4</v>
      </c>
      <c r="P75" s="53">
        <f t="shared" si="31"/>
        <v>4</v>
      </c>
      <c r="Q75" s="53">
        <f t="shared" si="31"/>
        <v>4</v>
      </c>
      <c r="R75" s="53">
        <f t="shared" si="31"/>
        <v>4</v>
      </c>
      <c r="S75" s="53">
        <f t="shared" si="31"/>
        <v>4</v>
      </c>
      <c r="T75" s="53">
        <f>T37+T51+T63</f>
        <v>4</v>
      </c>
      <c r="U75" s="53">
        <f>U63</f>
        <v>2</v>
      </c>
      <c r="V75" s="67">
        <v>0</v>
      </c>
      <c r="W75" s="67">
        <v>0</v>
      </c>
      <c r="X75" s="53">
        <f t="shared" ref="X75:AK75" si="32">X63+X51+X37</f>
        <v>2</v>
      </c>
      <c r="Y75" s="53">
        <f t="shared" si="32"/>
        <v>4</v>
      </c>
      <c r="Z75" s="53">
        <f t="shared" si="32"/>
        <v>2</v>
      </c>
      <c r="AA75" s="53">
        <f t="shared" si="32"/>
        <v>2</v>
      </c>
      <c r="AB75" s="53">
        <f t="shared" si="32"/>
        <v>2</v>
      </c>
      <c r="AC75" s="53">
        <f t="shared" si="32"/>
        <v>2</v>
      </c>
      <c r="AD75" s="53">
        <f t="shared" si="32"/>
        <v>2</v>
      </c>
      <c r="AE75" s="53">
        <f t="shared" si="32"/>
        <v>2</v>
      </c>
      <c r="AF75" s="53">
        <f t="shared" si="32"/>
        <v>2</v>
      </c>
      <c r="AG75" s="53">
        <f t="shared" si="32"/>
        <v>2</v>
      </c>
      <c r="AH75" s="53">
        <f t="shared" si="32"/>
        <v>2</v>
      </c>
      <c r="AI75" s="53">
        <f t="shared" si="32"/>
        <v>2</v>
      </c>
      <c r="AJ75" s="53">
        <f t="shared" si="32"/>
        <v>2</v>
      </c>
      <c r="AK75" s="53">
        <f t="shared" si="32"/>
        <v>2</v>
      </c>
      <c r="AL75" s="53">
        <f>AL37+AL51+AL63</f>
        <v>2</v>
      </c>
      <c r="AM75" s="53">
        <f>AM63+AM51+AM37</f>
        <v>4</v>
      </c>
      <c r="AN75" s="53">
        <f>AN63+AN51+AN37</f>
        <v>2</v>
      </c>
      <c r="AO75" s="53">
        <f>AO51</f>
        <v>2</v>
      </c>
      <c r="AP75" s="53">
        <f>AP63</f>
        <v>0</v>
      </c>
      <c r="AQ75" s="53">
        <f>AQ37</f>
        <v>0</v>
      </c>
      <c r="AR75" s="53">
        <v>0</v>
      </c>
      <c r="AS75" s="53">
        <v>0</v>
      </c>
      <c r="AT75" s="70" t="s">
        <v>28</v>
      </c>
      <c r="AU75" s="70" t="s">
        <v>28</v>
      </c>
      <c r="AV75" s="67">
        <v>0</v>
      </c>
      <c r="AW75" s="67">
        <v>0</v>
      </c>
      <c r="AX75" s="67">
        <v>0</v>
      </c>
      <c r="AY75" s="67">
        <v>0</v>
      </c>
      <c r="AZ75" s="67">
        <v>0</v>
      </c>
      <c r="BA75" s="67">
        <v>0</v>
      </c>
      <c r="BB75" s="67">
        <v>0</v>
      </c>
      <c r="BC75" s="67">
        <v>0</v>
      </c>
      <c r="BD75" s="67">
        <v>0</v>
      </c>
      <c r="BE75" s="53"/>
      <c r="BF75" s="53"/>
      <c r="BG75" s="53">
        <f>SUM(E75:BD75)</f>
        <v>106</v>
      </c>
      <c r="BH75" s="17"/>
      <c r="BI75" s="17">
        <v>106</v>
      </c>
      <c r="BJ75" s="17"/>
      <c r="BK75" s="17"/>
      <c r="BL75" s="16"/>
      <c r="BM75" s="16"/>
      <c r="BN75" s="16"/>
      <c r="BO75" s="16"/>
      <c r="BP75" s="17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7"/>
      <c r="CJ75" s="16"/>
    </row>
    <row r="76" spans="1:88" s="13" customFormat="1" ht="31.5" customHeight="1" x14ac:dyDescent="0.2">
      <c r="A76" s="64"/>
      <c r="B76" s="133" t="s">
        <v>15</v>
      </c>
      <c r="C76" s="133"/>
      <c r="D76" s="133"/>
      <c r="E76" s="53">
        <f t="shared" ref="E76:J76" si="33">E74+E75</f>
        <v>36</v>
      </c>
      <c r="F76" s="53">
        <f t="shared" si="33"/>
        <v>36</v>
      </c>
      <c r="G76" s="53">
        <f t="shared" si="33"/>
        <v>36</v>
      </c>
      <c r="H76" s="53">
        <f t="shared" si="33"/>
        <v>36</v>
      </c>
      <c r="I76" s="53">
        <f t="shared" si="33"/>
        <v>36</v>
      </c>
      <c r="J76" s="53">
        <f t="shared" si="33"/>
        <v>36</v>
      </c>
      <c r="K76" s="53">
        <f>K75+K74</f>
        <v>36</v>
      </c>
      <c r="L76" s="53">
        <f>L75+L74</f>
        <v>36</v>
      </c>
      <c r="M76" s="53">
        <f>M74+M75</f>
        <v>36</v>
      </c>
      <c r="N76" s="53">
        <f>N74+N75</f>
        <v>36</v>
      </c>
      <c r="O76" s="53">
        <f t="shared" ref="O76:T76" si="34">O75+O74</f>
        <v>36</v>
      </c>
      <c r="P76" s="53">
        <f t="shared" si="34"/>
        <v>36</v>
      </c>
      <c r="Q76" s="53">
        <f t="shared" si="34"/>
        <v>36</v>
      </c>
      <c r="R76" s="53">
        <f t="shared" si="34"/>
        <v>36</v>
      </c>
      <c r="S76" s="53">
        <f t="shared" si="34"/>
        <v>36</v>
      </c>
      <c r="T76" s="53">
        <f t="shared" si="34"/>
        <v>36</v>
      </c>
      <c r="U76" s="53">
        <f>U74+U75</f>
        <v>36</v>
      </c>
      <c r="V76" s="67">
        <v>0</v>
      </c>
      <c r="W76" s="67">
        <v>0</v>
      </c>
      <c r="X76" s="53">
        <f>X74+X75</f>
        <v>36</v>
      </c>
      <c r="Y76" s="53">
        <f t="shared" ref="Y76:AP76" si="35">Y75+Y74</f>
        <v>36</v>
      </c>
      <c r="Z76" s="53">
        <f t="shared" si="35"/>
        <v>36</v>
      </c>
      <c r="AA76" s="53">
        <f t="shared" si="35"/>
        <v>36</v>
      </c>
      <c r="AB76" s="53">
        <f t="shared" si="35"/>
        <v>36</v>
      </c>
      <c r="AC76" s="53">
        <f t="shared" si="35"/>
        <v>36</v>
      </c>
      <c r="AD76" s="53">
        <f t="shared" si="35"/>
        <v>36</v>
      </c>
      <c r="AE76" s="53">
        <f t="shared" si="35"/>
        <v>36</v>
      </c>
      <c r="AF76" s="53">
        <f t="shared" si="35"/>
        <v>36</v>
      </c>
      <c r="AG76" s="53">
        <f t="shared" si="35"/>
        <v>36</v>
      </c>
      <c r="AH76" s="53">
        <f t="shared" si="35"/>
        <v>36</v>
      </c>
      <c r="AI76" s="53">
        <f t="shared" si="35"/>
        <v>36</v>
      </c>
      <c r="AJ76" s="53">
        <f t="shared" si="35"/>
        <v>36</v>
      </c>
      <c r="AK76" s="53">
        <f t="shared" si="35"/>
        <v>36</v>
      </c>
      <c r="AL76" s="53">
        <f t="shared" si="35"/>
        <v>36</v>
      </c>
      <c r="AM76" s="53">
        <f t="shared" si="35"/>
        <v>36</v>
      </c>
      <c r="AN76" s="53">
        <f t="shared" si="35"/>
        <v>36</v>
      </c>
      <c r="AO76" s="53">
        <f t="shared" si="35"/>
        <v>36</v>
      </c>
      <c r="AP76" s="53">
        <f t="shared" si="35"/>
        <v>36</v>
      </c>
      <c r="AQ76" s="53">
        <f>AQ74+AQ75</f>
        <v>36</v>
      </c>
      <c r="AR76" s="53">
        <v>36</v>
      </c>
      <c r="AS76" s="53">
        <f>AS74</f>
        <v>36</v>
      </c>
      <c r="AT76" s="70" t="s">
        <v>28</v>
      </c>
      <c r="AU76" s="70" t="s">
        <v>28</v>
      </c>
      <c r="AV76" s="67">
        <v>0</v>
      </c>
      <c r="AW76" s="67">
        <v>0</v>
      </c>
      <c r="AX76" s="67">
        <v>0</v>
      </c>
      <c r="AY76" s="67">
        <v>0</v>
      </c>
      <c r="AZ76" s="67">
        <v>0</v>
      </c>
      <c r="BA76" s="67">
        <v>0</v>
      </c>
      <c r="BB76" s="67">
        <v>0</v>
      </c>
      <c r="BC76" s="67">
        <v>0</v>
      </c>
      <c r="BD76" s="67">
        <v>0</v>
      </c>
      <c r="BE76" s="53"/>
      <c r="BF76" s="53"/>
      <c r="BG76" s="53">
        <f>BG74+BG75</f>
        <v>1416</v>
      </c>
      <c r="BH76" s="17"/>
      <c r="BI76" s="17"/>
      <c r="BJ76" s="17"/>
      <c r="BK76" s="17"/>
      <c r="BL76" s="16"/>
      <c r="BM76" s="16"/>
      <c r="BN76" s="16"/>
      <c r="BO76" s="16"/>
      <c r="BP76" s="17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7"/>
      <c r="CJ76" s="16"/>
    </row>
    <row r="77" spans="1:88" s="13" customFormat="1" ht="25.5" customHeight="1" x14ac:dyDescent="0.2">
      <c r="A77" s="79"/>
      <c r="B77" s="115" t="s">
        <v>60</v>
      </c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5"/>
      <c r="AV77" s="115"/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7"/>
      <c r="BI77" s="17"/>
      <c r="BJ77" s="17"/>
      <c r="BK77" s="17"/>
      <c r="BL77" s="16"/>
      <c r="BM77" s="16"/>
      <c r="BN77" s="16"/>
      <c r="BO77" s="16"/>
      <c r="BP77" s="17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7"/>
      <c r="CJ77" s="16"/>
    </row>
    <row r="78" spans="1:88" s="13" customFormat="1" ht="31.5" customHeight="1" x14ac:dyDescent="0.2">
      <c r="A78" s="79"/>
      <c r="B78" s="116" t="s">
        <v>61</v>
      </c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7"/>
      <c r="BI78" s="17"/>
      <c r="BJ78" s="17"/>
      <c r="BK78" s="17"/>
      <c r="BL78" s="16"/>
      <c r="BM78" s="16"/>
      <c r="BN78" s="16"/>
      <c r="BO78" s="16"/>
      <c r="BP78" s="17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7"/>
      <c r="CJ78" s="16"/>
    </row>
    <row r="79" spans="1:88" s="13" customFormat="1" ht="117.75" customHeight="1" x14ac:dyDescent="0.2">
      <c r="A79" s="132" t="s">
        <v>0</v>
      </c>
      <c r="B79" s="117" t="s">
        <v>1</v>
      </c>
      <c r="C79" s="117" t="s">
        <v>2</v>
      </c>
      <c r="D79" s="80" t="s">
        <v>89</v>
      </c>
      <c r="E79" s="96" t="s">
        <v>4</v>
      </c>
      <c r="F79" s="96"/>
      <c r="G79" s="96"/>
      <c r="H79" s="80" t="s">
        <v>73</v>
      </c>
      <c r="I79" s="96" t="s">
        <v>5</v>
      </c>
      <c r="J79" s="96"/>
      <c r="K79" s="96"/>
      <c r="L79" s="80" t="s">
        <v>74</v>
      </c>
      <c r="M79" s="96" t="s">
        <v>75</v>
      </c>
      <c r="N79" s="96"/>
      <c r="O79" s="96"/>
      <c r="P79" s="96"/>
      <c r="Q79" s="96" t="s">
        <v>76</v>
      </c>
      <c r="R79" s="96"/>
      <c r="S79" s="96"/>
      <c r="T79" s="96"/>
      <c r="U79" s="82" t="s">
        <v>77</v>
      </c>
      <c r="V79" s="82" t="s">
        <v>78</v>
      </c>
      <c r="W79" s="114" t="s">
        <v>6</v>
      </c>
      <c r="X79" s="114"/>
      <c r="Y79" s="114"/>
      <c r="Z79" s="82" t="s">
        <v>79</v>
      </c>
      <c r="AA79" s="114" t="s">
        <v>7</v>
      </c>
      <c r="AB79" s="114"/>
      <c r="AC79" s="82" t="s">
        <v>80</v>
      </c>
      <c r="AD79" s="114" t="s">
        <v>81</v>
      </c>
      <c r="AE79" s="114"/>
      <c r="AF79" s="114"/>
      <c r="AG79" s="114"/>
      <c r="AH79" s="80" t="s">
        <v>82</v>
      </c>
      <c r="AI79" s="118" t="s">
        <v>8</v>
      </c>
      <c r="AJ79" s="118"/>
      <c r="AK79" s="118"/>
      <c r="AL79" s="83" t="s">
        <v>90</v>
      </c>
      <c r="AM79" s="96" t="s">
        <v>84</v>
      </c>
      <c r="AN79" s="96"/>
      <c r="AO79" s="96"/>
      <c r="AP79" s="96"/>
      <c r="AQ79" s="96" t="s">
        <v>91</v>
      </c>
      <c r="AR79" s="96"/>
      <c r="AS79" s="96"/>
      <c r="AT79" s="96"/>
      <c r="AU79" s="80" t="s">
        <v>92</v>
      </c>
      <c r="AV79" s="96" t="s">
        <v>9</v>
      </c>
      <c r="AW79" s="96"/>
      <c r="AX79" s="96"/>
      <c r="AY79" s="80" t="s">
        <v>87</v>
      </c>
      <c r="AZ79" s="127" t="s">
        <v>88</v>
      </c>
      <c r="BA79" s="127"/>
      <c r="BB79" s="127"/>
      <c r="BC79" s="127"/>
      <c r="BD79" s="114" t="s">
        <v>62</v>
      </c>
      <c r="BE79" s="114"/>
      <c r="BF79" s="114"/>
      <c r="BG79" s="114"/>
      <c r="BH79" s="104"/>
    </row>
    <row r="80" spans="1:88" s="13" customFormat="1" ht="18" customHeight="1" x14ac:dyDescent="0.2">
      <c r="A80" s="132"/>
      <c r="B80" s="117"/>
      <c r="C80" s="117"/>
      <c r="D80" s="120" t="s">
        <v>10</v>
      </c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  <c r="AN80" s="120"/>
      <c r="AO80" s="120"/>
      <c r="AP80" s="120"/>
      <c r="AQ80" s="120"/>
      <c r="AR80" s="120"/>
      <c r="AS80" s="120"/>
      <c r="AT80" s="120"/>
      <c r="AU80" s="120"/>
      <c r="AV80" s="120"/>
      <c r="AW80" s="120"/>
      <c r="AX80" s="120"/>
      <c r="AY80" s="120"/>
      <c r="AZ80" s="120"/>
      <c r="BA80" s="120"/>
      <c r="BB80" s="120"/>
      <c r="BC80" s="120"/>
      <c r="BD80" s="120"/>
      <c r="BE80" s="120"/>
      <c r="BF80" s="120"/>
      <c r="BG80" s="120"/>
      <c r="BH80" s="104"/>
    </row>
    <row r="81" spans="1:88" s="13" customFormat="1" ht="18.75" customHeight="1" x14ac:dyDescent="0.2">
      <c r="A81" s="132"/>
      <c r="B81" s="117"/>
      <c r="C81" s="117"/>
      <c r="D81" s="81">
        <v>1</v>
      </c>
      <c r="E81" s="81">
        <v>2</v>
      </c>
      <c r="F81" s="81">
        <v>3</v>
      </c>
      <c r="G81" s="81">
        <v>4</v>
      </c>
      <c r="H81" s="81">
        <v>5</v>
      </c>
      <c r="I81" s="81">
        <v>6</v>
      </c>
      <c r="J81" s="81">
        <v>7</v>
      </c>
      <c r="K81" s="81">
        <v>8</v>
      </c>
      <c r="L81" s="81">
        <v>9</v>
      </c>
      <c r="M81" s="81">
        <v>10</v>
      </c>
      <c r="N81" s="81">
        <v>11</v>
      </c>
      <c r="O81" s="81">
        <v>12</v>
      </c>
      <c r="P81" s="81">
        <v>13</v>
      </c>
      <c r="Q81" s="81">
        <v>14</v>
      </c>
      <c r="R81" s="81">
        <v>15</v>
      </c>
      <c r="S81" s="81">
        <v>16</v>
      </c>
      <c r="T81" s="81">
        <v>17</v>
      </c>
      <c r="U81" s="81">
        <v>18</v>
      </c>
      <c r="V81" s="81">
        <v>19</v>
      </c>
      <c r="W81" s="81">
        <v>20</v>
      </c>
      <c r="X81" s="81">
        <v>21</v>
      </c>
      <c r="Y81" s="81">
        <v>22</v>
      </c>
      <c r="Z81" s="81">
        <v>23</v>
      </c>
      <c r="AA81" s="81">
        <v>24</v>
      </c>
      <c r="AB81" s="81">
        <v>25</v>
      </c>
      <c r="AC81" s="81">
        <v>26</v>
      </c>
      <c r="AD81" s="81">
        <v>27</v>
      </c>
      <c r="AE81" s="81">
        <v>28</v>
      </c>
      <c r="AF81" s="81">
        <v>29</v>
      </c>
      <c r="AG81" s="81">
        <v>30</v>
      </c>
      <c r="AH81" s="81">
        <v>31</v>
      </c>
      <c r="AI81" s="81">
        <v>32</v>
      </c>
      <c r="AJ81" s="81">
        <v>33</v>
      </c>
      <c r="AK81" s="81">
        <v>34</v>
      </c>
      <c r="AL81" s="81">
        <v>35</v>
      </c>
      <c r="AM81" s="81">
        <v>36</v>
      </c>
      <c r="AN81" s="81">
        <v>37</v>
      </c>
      <c r="AO81" s="81">
        <v>38</v>
      </c>
      <c r="AP81" s="81">
        <v>39</v>
      </c>
      <c r="AQ81" s="81">
        <v>40</v>
      </c>
      <c r="AR81" s="81">
        <v>41</v>
      </c>
      <c r="AS81" s="81">
        <v>42</v>
      </c>
      <c r="AT81" s="81">
        <v>43</v>
      </c>
      <c r="AU81" s="81">
        <v>44</v>
      </c>
      <c r="AV81" s="81">
        <v>45</v>
      </c>
      <c r="AW81" s="81">
        <v>46</v>
      </c>
      <c r="AX81" s="81">
        <v>47</v>
      </c>
      <c r="AY81" s="81">
        <v>48</v>
      </c>
      <c r="AZ81" s="81">
        <v>49</v>
      </c>
      <c r="BA81" s="81">
        <v>50</v>
      </c>
      <c r="BB81" s="81">
        <v>51</v>
      </c>
      <c r="BC81" s="81">
        <v>52</v>
      </c>
      <c r="BD81" s="96"/>
      <c r="BE81" s="96"/>
      <c r="BF81" s="96"/>
      <c r="BG81" s="96"/>
      <c r="BH81" s="14"/>
      <c r="BI81" s="14"/>
      <c r="BJ81" s="14"/>
      <c r="BK81" s="14"/>
      <c r="BL81" s="15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5"/>
    </row>
    <row r="82" spans="1:88" s="13" customFormat="1" ht="65.25" customHeight="1" x14ac:dyDescent="0.2">
      <c r="A82" s="50"/>
      <c r="B82" s="84" t="s">
        <v>71</v>
      </c>
      <c r="C82" s="84" t="s">
        <v>93</v>
      </c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4" t="s">
        <v>112</v>
      </c>
      <c r="U82" s="67">
        <v>0</v>
      </c>
      <c r="V82" s="67">
        <v>0</v>
      </c>
      <c r="W82" s="85"/>
      <c r="X82" s="85"/>
      <c r="Y82" s="85"/>
      <c r="Z82" s="85"/>
      <c r="AA82" s="85"/>
      <c r="AB82" s="85"/>
      <c r="AC82" s="85"/>
      <c r="AD82" s="85"/>
      <c r="AE82" s="85"/>
      <c r="AF82" s="84" t="s">
        <v>63</v>
      </c>
      <c r="AG82" s="85"/>
      <c r="AH82" s="84"/>
      <c r="AI82" s="85"/>
      <c r="AJ82" s="85" t="s">
        <v>113</v>
      </c>
      <c r="AK82" s="85"/>
      <c r="AL82" s="85"/>
      <c r="AM82" s="84" t="s">
        <v>63</v>
      </c>
      <c r="AN82" s="84" t="s">
        <v>63</v>
      </c>
      <c r="AO82" s="85"/>
      <c r="AP82" s="85"/>
      <c r="AQ82" s="85"/>
      <c r="AR82" s="85"/>
      <c r="AS82" s="70" t="s">
        <v>28</v>
      </c>
      <c r="AT82" s="70" t="s">
        <v>28</v>
      </c>
      <c r="AU82" s="67">
        <v>0</v>
      </c>
      <c r="AV82" s="67">
        <v>0</v>
      </c>
      <c r="AW82" s="67">
        <v>0</v>
      </c>
      <c r="AX82" s="67">
        <v>0</v>
      </c>
      <c r="AY82" s="67">
        <v>0</v>
      </c>
      <c r="AZ82" s="67">
        <v>0</v>
      </c>
      <c r="BA82" s="67">
        <v>0</v>
      </c>
      <c r="BB82" s="67">
        <v>0</v>
      </c>
      <c r="BC82" s="67">
        <v>0</v>
      </c>
      <c r="BD82" s="125" t="s">
        <v>121</v>
      </c>
      <c r="BE82" s="125"/>
      <c r="BF82" s="125"/>
      <c r="BG82" s="125"/>
      <c r="BH82" s="17"/>
      <c r="BI82" s="17"/>
      <c r="BJ82" s="17"/>
      <c r="BK82" s="17"/>
      <c r="BL82" s="16"/>
      <c r="BM82" s="16"/>
      <c r="BN82" s="16"/>
      <c r="BO82" s="16"/>
      <c r="BP82" s="17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7"/>
      <c r="CJ82" s="16"/>
    </row>
    <row r="83" spans="1:88" s="13" customFormat="1" ht="24.75" customHeight="1" x14ac:dyDescent="0.2">
      <c r="A83" s="50"/>
      <c r="B83" s="35" t="s">
        <v>94</v>
      </c>
      <c r="C83" s="35" t="s">
        <v>109</v>
      </c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67">
        <v>0</v>
      </c>
      <c r="V83" s="67">
        <v>0</v>
      </c>
      <c r="W83" s="59"/>
      <c r="X83" s="59"/>
      <c r="Y83" s="59"/>
      <c r="Z83" s="59"/>
      <c r="AA83" s="59"/>
      <c r="AB83" s="59"/>
      <c r="AC83" s="59"/>
      <c r="AD83" s="59"/>
      <c r="AE83" s="59"/>
      <c r="AF83" s="59" t="s">
        <v>42</v>
      </c>
      <c r="AG83" s="59"/>
      <c r="AH83" s="59"/>
      <c r="AI83" s="59"/>
      <c r="AJ83" s="59"/>
      <c r="AK83" s="59"/>
      <c r="AL83" s="59"/>
      <c r="AM83" s="59"/>
      <c r="AN83" s="59"/>
      <c r="AO83" s="59"/>
      <c r="AP83" s="59"/>
      <c r="AQ83" s="59"/>
      <c r="AR83" s="59"/>
      <c r="AS83" s="72" t="s">
        <v>28</v>
      </c>
      <c r="AT83" s="72" t="s">
        <v>28</v>
      </c>
      <c r="AU83" s="67">
        <v>0</v>
      </c>
      <c r="AV83" s="67">
        <v>0</v>
      </c>
      <c r="AW83" s="67">
        <v>0</v>
      </c>
      <c r="AX83" s="67">
        <v>0</v>
      </c>
      <c r="AY83" s="67">
        <v>0</v>
      </c>
      <c r="AZ83" s="67">
        <v>0</v>
      </c>
      <c r="BA83" s="67">
        <v>0</v>
      </c>
      <c r="BB83" s="67">
        <v>0</v>
      </c>
      <c r="BC83" s="67">
        <v>0</v>
      </c>
      <c r="BD83" s="123" t="s">
        <v>63</v>
      </c>
      <c r="BE83" s="123"/>
      <c r="BF83" s="123"/>
      <c r="BG83" s="123"/>
      <c r="BH83" s="17"/>
      <c r="BI83" s="17"/>
      <c r="BJ83" s="17"/>
      <c r="BK83" s="17"/>
      <c r="BL83" s="16"/>
      <c r="BM83" s="16"/>
      <c r="BN83" s="16"/>
      <c r="BO83" s="16"/>
      <c r="BP83" s="17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7"/>
      <c r="CJ83" s="16"/>
    </row>
    <row r="84" spans="1:88" s="13" customFormat="1" ht="42" customHeight="1" x14ac:dyDescent="0.2">
      <c r="A84" s="50"/>
      <c r="B84" s="35" t="s">
        <v>95</v>
      </c>
      <c r="C84" s="35" t="s">
        <v>40</v>
      </c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67">
        <v>0</v>
      </c>
      <c r="V84" s="67">
        <v>0</v>
      </c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72" t="s">
        <v>28</v>
      </c>
      <c r="AT84" s="72" t="s">
        <v>28</v>
      </c>
      <c r="AU84" s="67">
        <v>0</v>
      </c>
      <c r="AV84" s="67">
        <v>0</v>
      </c>
      <c r="AW84" s="67">
        <v>0</v>
      </c>
      <c r="AX84" s="67">
        <v>0</v>
      </c>
      <c r="AY84" s="67">
        <v>0</v>
      </c>
      <c r="AZ84" s="67">
        <v>0</v>
      </c>
      <c r="BA84" s="67">
        <v>0</v>
      </c>
      <c r="BB84" s="67">
        <v>0</v>
      </c>
      <c r="BC84" s="67">
        <v>0</v>
      </c>
      <c r="BD84" s="123" t="s">
        <v>58</v>
      </c>
      <c r="BE84" s="123"/>
      <c r="BF84" s="123"/>
      <c r="BG84" s="123"/>
      <c r="BH84" s="17"/>
      <c r="BI84" s="17"/>
      <c r="BJ84" s="17"/>
      <c r="BK84" s="17"/>
      <c r="BL84" s="16"/>
      <c r="BM84" s="16"/>
      <c r="BN84" s="16"/>
      <c r="BO84" s="16"/>
      <c r="BP84" s="17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7"/>
      <c r="CJ84" s="16"/>
    </row>
    <row r="85" spans="1:88" s="13" customFormat="1" ht="23.25" customHeight="1" x14ac:dyDescent="0.2">
      <c r="A85" s="50"/>
      <c r="B85" s="35" t="s">
        <v>96</v>
      </c>
      <c r="C85" s="35" t="s">
        <v>24</v>
      </c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 t="s">
        <v>110</v>
      </c>
      <c r="U85" s="67">
        <v>0</v>
      </c>
      <c r="V85" s="67">
        <v>0</v>
      </c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 t="s">
        <v>110</v>
      </c>
      <c r="AK85" s="58"/>
      <c r="AL85" s="58"/>
      <c r="AM85" s="58"/>
      <c r="AN85" s="58"/>
      <c r="AO85" s="58"/>
      <c r="AP85" s="58"/>
      <c r="AQ85" s="58"/>
      <c r="AR85" s="58"/>
      <c r="AS85" s="72" t="s">
        <v>28</v>
      </c>
      <c r="AT85" s="72" t="s">
        <v>28</v>
      </c>
      <c r="AU85" s="67">
        <v>0</v>
      </c>
      <c r="AV85" s="67">
        <v>0</v>
      </c>
      <c r="AW85" s="67">
        <v>0</v>
      </c>
      <c r="AX85" s="67">
        <v>0</v>
      </c>
      <c r="AY85" s="67">
        <v>0</v>
      </c>
      <c r="AZ85" s="67">
        <v>0</v>
      </c>
      <c r="BA85" s="67">
        <v>0</v>
      </c>
      <c r="BB85" s="67">
        <v>0</v>
      </c>
      <c r="BC85" s="67">
        <v>0</v>
      </c>
      <c r="BD85" s="123" t="s">
        <v>111</v>
      </c>
      <c r="BE85" s="123"/>
      <c r="BF85" s="123"/>
      <c r="BG85" s="123"/>
      <c r="BH85" s="17"/>
      <c r="BI85" s="17"/>
      <c r="BJ85" s="17"/>
      <c r="BK85" s="17"/>
      <c r="BL85" s="16"/>
      <c r="BM85" s="16"/>
      <c r="BN85" s="16"/>
      <c r="BO85" s="16"/>
      <c r="BP85" s="17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7"/>
      <c r="CJ85" s="16"/>
    </row>
    <row r="86" spans="1:88" s="13" customFormat="1" ht="31.5" customHeight="1" x14ac:dyDescent="0.2">
      <c r="A86" s="50"/>
      <c r="B86" s="35" t="s">
        <v>97</v>
      </c>
      <c r="C86" s="35" t="s">
        <v>35</v>
      </c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67">
        <v>0</v>
      </c>
      <c r="V86" s="67">
        <v>0</v>
      </c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 t="s">
        <v>42</v>
      </c>
      <c r="AN86" s="58"/>
      <c r="AO86" s="58"/>
      <c r="AP86" s="58"/>
      <c r="AQ86" s="58"/>
      <c r="AR86" s="58"/>
      <c r="AS86" s="72" t="s">
        <v>28</v>
      </c>
      <c r="AT86" s="72" t="s">
        <v>28</v>
      </c>
      <c r="AU86" s="67">
        <v>0</v>
      </c>
      <c r="AV86" s="67">
        <v>0</v>
      </c>
      <c r="AW86" s="67">
        <v>0</v>
      </c>
      <c r="AX86" s="67">
        <v>0</v>
      </c>
      <c r="AY86" s="67">
        <v>0</v>
      </c>
      <c r="AZ86" s="67">
        <v>0</v>
      </c>
      <c r="BA86" s="67">
        <v>0</v>
      </c>
      <c r="BB86" s="67">
        <v>0</v>
      </c>
      <c r="BC86" s="67">
        <v>0</v>
      </c>
      <c r="BD86" s="123" t="s">
        <v>63</v>
      </c>
      <c r="BE86" s="123"/>
      <c r="BF86" s="123"/>
      <c r="BG86" s="123"/>
      <c r="BH86" s="17"/>
      <c r="BI86" s="17"/>
      <c r="BJ86" s="17"/>
      <c r="BK86" s="17"/>
      <c r="BL86" s="16"/>
      <c r="BM86" s="16"/>
      <c r="BN86" s="16"/>
      <c r="BO86" s="16"/>
      <c r="BP86" s="17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7"/>
      <c r="CJ86" s="16"/>
    </row>
    <row r="87" spans="1:88" s="13" customFormat="1" ht="27.75" customHeight="1" x14ac:dyDescent="0.2">
      <c r="A87" s="50"/>
      <c r="B87" s="35" t="s">
        <v>98</v>
      </c>
      <c r="C87" s="89" t="s">
        <v>100</v>
      </c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 t="s">
        <v>42</v>
      </c>
      <c r="U87" s="67">
        <v>0</v>
      </c>
      <c r="V87" s="67">
        <v>0</v>
      </c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72" t="s">
        <v>28</v>
      </c>
      <c r="AT87" s="72" t="s">
        <v>28</v>
      </c>
      <c r="AU87" s="67">
        <v>0</v>
      </c>
      <c r="AV87" s="67">
        <v>0</v>
      </c>
      <c r="AW87" s="67">
        <v>0</v>
      </c>
      <c r="AX87" s="67">
        <v>0</v>
      </c>
      <c r="AY87" s="67">
        <v>0</v>
      </c>
      <c r="AZ87" s="67">
        <v>0</v>
      </c>
      <c r="BA87" s="67">
        <v>0</v>
      </c>
      <c r="BB87" s="67">
        <v>0</v>
      </c>
      <c r="BC87" s="67">
        <v>0</v>
      </c>
      <c r="BD87" s="123" t="s">
        <v>63</v>
      </c>
      <c r="BE87" s="123"/>
      <c r="BF87" s="123"/>
      <c r="BG87" s="123"/>
      <c r="BH87" s="17"/>
      <c r="BI87" s="17"/>
      <c r="BJ87" s="17"/>
      <c r="BK87" s="17"/>
      <c r="BL87" s="16"/>
      <c r="BM87" s="16"/>
      <c r="BN87" s="16"/>
      <c r="BO87" s="16"/>
      <c r="BP87" s="17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7"/>
      <c r="CJ87" s="16"/>
    </row>
    <row r="88" spans="1:88" s="13" customFormat="1" ht="28.5" customHeight="1" x14ac:dyDescent="0.2">
      <c r="A88" s="50"/>
      <c r="B88" s="35" t="s">
        <v>108</v>
      </c>
      <c r="C88" s="35" t="s">
        <v>33</v>
      </c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67">
        <v>0</v>
      </c>
      <c r="V88" s="67">
        <v>0</v>
      </c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 t="s">
        <v>42</v>
      </c>
      <c r="AO88" s="58"/>
      <c r="AP88" s="58"/>
      <c r="AQ88" s="58"/>
      <c r="AR88" s="58"/>
      <c r="AS88" s="72" t="s">
        <v>28</v>
      </c>
      <c r="AT88" s="72" t="s">
        <v>28</v>
      </c>
      <c r="AU88" s="67">
        <v>0</v>
      </c>
      <c r="AV88" s="67">
        <v>0</v>
      </c>
      <c r="AW88" s="67">
        <v>0</v>
      </c>
      <c r="AX88" s="67">
        <v>0</v>
      </c>
      <c r="AY88" s="67">
        <v>0</v>
      </c>
      <c r="AZ88" s="67">
        <v>0</v>
      </c>
      <c r="BA88" s="67">
        <v>0</v>
      </c>
      <c r="BB88" s="67">
        <v>0</v>
      </c>
      <c r="BC88" s="67">
        <v>0</v>
      </c>
      <c r="BD88" s="124" t="s">
        <v>63</v>
      </c>
      <c r="BE88" s="124"/>
      <c r="BF88" s="124"/>
      <c r="BG88" s="124"/>
      <c r="BH88" s="17"/>
      <c r="BI88" s="17"/>
      <c r="BJ88" s="17"/>
      <c r="BK88" s="17"/>
      <c r="BL88" s="16"/>
      <c r="BM88" s="16"/>
      <c r="BN88" s="16"/>
      <c r="BO88" s="16"/>
      <c r="BP88" s="17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7"/>
      <c r="CJ88" s="16"/>
    </row>
    <row r="89" spans="1:88" s="13" customFormat="1" ht="69.75" customHeight="1" x14ac:dyDescent="0.2">
      <c r="A89" s="50"/>
      <c r="B89" s="73" t="s">
        <v>22</v>
      </c>
      <c r="C89" s="73" t="s">
        <v>101</v>
      </c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3"/>
      <c r="S89" s="74"/>
      <c r="T89" s="73" t="s">
        <v>63</v>
      </c>
      <c r="U89" s="67">
        <v>0</v>
      </c>
      <c r="V89" s="67">
        <v>0</v>
      </c>
      <c r="W89" s="74"/>
      <c r="X89" s="74"/>
      <c r="Y89" s="74"/>
      <c r="Z89" s="74"/>
      <c r="AA89" s="74"/>
      <c r="AB89" s="74"/>
      <c r="AC89" s="74"/>
      <c r="AD89" s="74"/>
      <c r="AE89" s="74"/>
      <c r="AF89" s="74" t="s">
        <v>64</v>
      </c>
      <c r="AG89" s="74"/>
      <c r="AH89" s="74"/>
      <c r="AI89" s="74"/>
      <c r="AJ89" s="74"/>
      <c r="AK89" s="73"/>
      <c r="AL89" s="74"/>
      <c r="AM89" s="74"/>
      <c r="AN89" s="73" t="s">
        <v>63</v>
      </c>
      <c r="AO89" s="73" t="s">
        <v>118</v>
      </c>
      <c r="AP89" s="74"/>
      <c r="AQ89" s="74"/>
      <c r="AR89" s="74"/>
      <c r="AS89" s="70" t="s">
        <v>28</v>
      </c>
      <c r="AT89" s="70" t="s">
        <v>28</v>
      </c>
      <c r="AU89" s="67">
        <v>0</v>
      </c>
      <c r="AV89" s="67">
        <v>0</v>
      </c>
      <c r="AW89" s="67">
        <v>0</v>
      </c>
      <c r="AX89" s="67">
        <v>0</v>
      </c>
      <c r="AY89" s="67">
        <v>0</v>
      </c>
      <c r="AZ89" s="67">
        <v>0</v>
      </c>
      <c r="BA89" s="67">
        <v>0</v>
      </c>
      <c r="BB89" s="67">
        <v>0</v>
      </c>
      <c r="BC89" s="67">
        <v>0</v>
      </c>
      <c r="BD89" s="151" t="s">
        <v>116</v>
      </c>
      <c r="BE89" s="151"/>
      <c r="BF89" s="151"/>
      <c r="BG89" s="151"/>
      <c r="BH89" s="17"/>
      <c r="BI89" s="17"/>
      <c r="BJ89" s="17"/>
      <c r="BK89" s="17"/>
      <c r="BL89" s="16"/>
      <c r="BM89" s="16"/>
      <c r="BN89" s="16"/>
      <c r="BO89" s="16"/>
      <c r="BP89" s="17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7"/>
      <c r="CJ89" s="16"/>
    </row>
    <row r="90" spans="1:88" s="13" customFormat="1" ht="18.75" customHeight="1" x14ac:dyDescent="0.2">
      <c r="A90" s="50"/>
      <c r="B90" s="35" t="s">
        <v>102</v>
      </c>
      <c r="C90" s="35" t="s">
        <v>26</v>
      </c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 t="s">
        <v>42</v>
      </c>
      <c r="U90" s="67">
        <v>0</v>
      </c>
      <c r="V90" s="67">
        <v>0</v>
      </c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59"/>
      <c r="AO90" s="59"/>
      <c r="AP90" s="59"/>
      <c r="AQ90" s="59"/>
      <c r="AR90" s="59"/>
      <c r="AS90" s="72" t="s">
        <v>28</v>
      </c>
      <c r="AT90" s="72" t="s">
        <v>28</v>
      </c>
      <c r="AU90" s="67">
        <v>0</v>
      </c>
      <c r="AV90" s="67">
        <v>0</v>
      </c>
      <c r="AW90" s="67">
        <v>0</v>
      </c>
      <c r="AX90" s="67">
        <v>0</v>
      </c>
      <c r="AY90" s="67">
        <v>0</v>
      </c>
      <c r="AZ90" s="67">
        <v>0</v>
      </c>
      <c r="BA90" s="67">
        <v>0</v>
      </c>
      <c r="BB90" s="67">
        <v>0</v>
      </c>
      <c r="BC90" s="67">
        <v>0</v>
      </c>
      <c r="BD90" s="123" t="s">
        <v>63</v>
      </c>
      <c r="BE90" s="123"/>
      <c r="BF90" s="123"/>
      <c r="BG90" s="123"/>
      <c r="BH90" s="17"/>
      <c r="BI90" s="17"/>
      <c r="BJ90" s="17"/>
      <c r="BK90" s="17"/>
      <c r="BL90" s="16"/>
      <c r="BM90" s="16"/>
      <c r="BN90" s="16"/>
      <c r="BO90" s="16"/>
      <c r="BP90" s="17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7"/>
      <c r="CJ90" s="16"/>
    </row>
    <row r="91" spans="1:88" s="13" customFormat="1" ht="18.75" customHeight="1" x14ac:dyDescent="0.2">
      <c r="A91" s="50"/>
      <c r="B91" s="35" t="s">
        <v>65</v>
      </c>
      <c r="C91" s="35" t="s">
        <v>25</v>
      </c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67">
        <v>0</v>
      </c>
      <c r="V91" s="67">
        <v>0</v>
      </c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9"/>
      <c r="AO91" s="59" t="s">
        <v>43</v>
      </c>
      <c r="AP91" s="59"/>
      <c r="AQ91" s="59"/>
      <c r="AR91" s="59"/>
      <c r="AS91" s="72" t="s">
        <v>28</v>
      </c>
      <c r="AT91" s="72" t="s">
        <v>28</v>
      </c>
      <c r="AU91" s="67">
        <v>0</v>
      </c>
      <c r="AV91" s="67">
        <v>0</v>
      </c>
      <c r="AW91" s="67">
        <v>0</v>
      </c>
      <c r="AX91" s="67">
        <v>0</v>
      </c>
      <c r="AY91" s="67">
        <v>0</v>
      </c>
      <c r="AZ91" s="67">
        <v>0</v>
      </c>
      <c r="BA91" s="67">
        <v>0</v>
      </c>
      <c r="BB91" s="67">
        <v>0</v>
      </c>
      <c r="BC91" s="67">
        <v>0</v>
      </c>
      <c r="BD91" s="123" t="s">
        <v>64</v>
      </c>
      <c r="BE91" s="123"/>
      <c r="BF91" s="123"/>
      <c r="BG91" s="123"/>
      <c r="BH91" s="17"/>
      <c r="BI91" s="17"/>
      <c r="BJ91" s="17"/>
      <c r="BK91" s="17"/>
      <c r="BL91" s="16"/>
      <c r="BM91" s="16"/>
      <c r="BN91" s="16"/>
      <c r="BO91" s="16"/>
      <c r="BP91" s="17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7"/>
      <c r="CJ91" s="16"/>
    </row>
    <row r="92" spans="1:88" s="13" customFormat="1" ht="25.5" customHeight="1" x14ac:dyDescent="0.2">
      <c r="A92" s="50"/>
      <c r="B92" s="35" t="s">
        <v>103</v>
      </c>
      <c r="C92" s="35" t="s">
        <v>45</v>
      </c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67">
        <v>0</v>
      </c>
      <c r="V92" s="67">
        <v>0</v>
      </c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9"/>
      <c r="AO92" s="59" t="s">
        <v>42</v>
      </c>
      <c r="AP92" s="59"/>
      <c r="AQ92" s="59"/>
      <c r="AR92" s="59"/>
      <c r="AS92" s="72" t="s">
        <v>28</v>
      </c>
      <c r="AT92" s="72" t="s">
        <v>28</v>
      </c>
      <c r="AU92" s="67">
        <v>0</v>
      </c>
      <c r="AV92" s="67">
        <v>0</v>
      </c>
      <c r="AW92" s="67">
        <v>0</v>
      </c>
      <c r="AX92" s="67">
        <v>0</v>
      </c>
      <c r="AY92" s="67">
        <v>0</v>
      </c>
      <c r="AZ92" s="67">
        <v>0</v>
      </c>
      <c r="BA92" s="67">
        <v>0</v>
      </c>
      <c r="BB92" s="67">
        <v>0</v>
      </c>
      <c r="BC92" s="67">
        <v>0</v>
      </c>
      <c r="BD92" s="123" t="s">
        <v>63</v>
      </c>
      <c r="BE92" s="123"/>
      <c r="BF92" s="123"/>
      <c r="BG92" s="123"/>
      <c r="BH92" s="17"/>
      <c r="BI92" s="17"/>
      <c r="BJ92" s="17"/>
      <c r="BK92" s="17"/>
      <c r="BL92" s="16"/>
      <c r="BM92" s="16"/>
      <c r="BN92" s="16"/>
      <c r="BO92" s="16"/>
      <c r="BP92" s="17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7"/>
      <c r="CJ92" s="16"/>
    </row>
    <row r="93" spans="1:88" s="13" customFormat="1" ht="38.25" customHeight="1" x14ac:dyDescent="0.2">
      <c r="A93" s="50"/>
      <c r="B93" s="35" t="s">
        <v>105</v>
      </c>
      <c r="C93" s="35" t="s">
        <v>104</v>
      </c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67"/>
      <c r="V93" s="67"/>
      <c r="W93" s="59"/>
      <c r="X93" s="59"/>
      <c r="Y93" s="59"/>
      <c r="Z93" s="59"/>
      <c r="AA93" s="59"/>
      <c r="AB93" s="59"/>
      <c r="AC93" s="59"/>
      <c r="AD93" s="59"/>
      <c r="AE93" s="59"/>
      <c r="AF93" s="59" t="s">
        <v>43</v>
      </c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72"/>
      <c r="AT93" s="72"/>
      <c r="AU93" s="67"/>
      <c r="AV93" s="67"/>
      <c r="AW93" s="67"/>
      <c r="AX93" s="67"/>
      <c r="AY93" s="67"/>
      <c r="AZ93" s="67"/>
      <c r="BA93" s="67"/>
      <c r="BB93" s="67"/>
      <c r="BC93" s="67"/>
      <c r="BD93" s="93" t="s">
        <v>64</v>
      </c>
      <c r="BE93" s="94"/>
      <c r="BF93" s="94"/>
      <c r="BG93" s="95"/>
      <c r="BH93" s="17"/>
      <c r="BI93" s="17"/>
      <c r="BJ93" s="17"/>
      <c r="BK93" s="17"/>
      <c r="BL93" s="16"/>
      <c r="BM93" s="16"/>
      <c r="BN93" s="16"/>
      <c r="BO93" s="16"/>
      <c r="BP93" s="17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7"/>
      <c r="CJ93" s="16"/>
    </row>
    <row r="94" spans="1:88" s="13" customFormat="1" ht="54" customHeight="1" x14ac:dyDescent="0.2">
      <c r="A94" s="50"/>
      <c r="B94" s="35" t="s">
        <v>66</v>
      </c>
      <c r="C94" s="35" t="s">
        <v>46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67">
        <v>0</v>
      </c>
      <c r="V94" s="67">
        <v>0</v>
      </c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59"/>
      <c r="AM94" s="59"/>
      <c r="AN94" s="59" t="s">
        <v>42</v>
      </c>
      <c r="AO94" s="59"/>
      <c r="AP94" s="59"/>
      <c r="AQ94" s="59"/>
      <c r="AR94" s="59"/>
      <c r="AS94" s="72" t="s">
        <v>28</v>
      </c>
      <c r="AT94" s="72" t="s">
        <v>28</v>
      </c>
      <c r="AU94" s="67">
        <v>0</v>
      </c>
      <c r="AV94" s="67">
        <v>0</v>
      </c>
      <c r="AW94" s="67">
        <v>0</v>
      </c>
      <c r="AX94" s="67">
        <v>0</v>
      </c>
      <c r="AY94" s="67">
        <v>0</v>
      </c>
      <c r="AZ94" s="67">
        <v>0</v>
      </c>
      <c r="BA94" s="67">
        <v>0</v>
      </c>
      <c r="BB94" s="67">
        <v>0</v>
      </c>
      <c r="BC94" s="67">
        <v>0</v>
      </c>
      <c r="BD94" s="123" t="s">
        <v>63</v>
      </c>
      <c r="BE94" s="123"/>
      <c r="BF94" s="123"/>
      <c r="BG94" s="123"/>
      <c r="BH94" s="17"/>
      <c r="BI94" s="17"/>
      <c r="BJ94" s="17"/>
      <c r="BK94" s="17"/>
      <c r="BL94" s="16"/>
      <c r="BM94" s="16"/>
      <c r="BN94" s="16"/>
      <c r="BO94" s="16"/>
      <c r="BP94" s="17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7"/>
      <c r="CJ94" s="16"/>
    </row>
    <row r="95" spans="1:88" s="13" customFormat="1" ht="38.25" customHeight="1" x14ac:dyDescent="0.2">
      <c r="A95" s="50"/>
      <c r="B95" s="68" t="s">
        <v>13</v>
      </c>
      <c r="C95" s="68" t="s">
        <v>23</v>
      </c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7">
        <v>0</v>
      </c>
      <c r="V95" s="67">
        <v>0</v>
      </c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8" t="s">
        <v>63</v>
      </c>
      <c r="AI95" s="69"/>
      <c r="AJ95" s="69"/>
      <c r="AK95" s="68"/>
      <c r="AL95" s="69"/>
      <c r="AM95" s="68"/>
      <c r="AN95" s="69"/>
      <c r="AO95" s="69"/>
      <c r="AP95" s="69"/>
      <c r="AQ95" s="69"/>
      <c r="AR95" s="68" t="s">
        <v>63</v>
      </c>
      <c r="AS95" s="70" t="s">
        <v>64</v>
      </c>
      <c r="AT95" s="70" t="s">
        <v>114</v>
      </c>
      <c r="AU95" s="67">
        <v>0</v>
      </c>
      <c r="AV95" s="67">
        <v>0</v>
      </c>
      <c r="AW95" s="67">
        <v>0</v>
      </c>
      <c r="AX95" s="67">
        <v>0</v>
      </c>
      <c r="AY95" s="67">
        <v>0</v>
      </c>
      <c r="AZ95" s="67">
        <v>0</v>
      </c>
      <c r="BA95" s="67">
        <v>0</v>
      </c>
      <c r="BB95" s="67">
        <v>0</v>
      </c>
      <c r="BC95" s="67">
        <v>0</v>
      </c>
      <c r="BD95" s="137" t="s">
        <v>115</v>
      </c>
      <c r="BE95" s="137"/>
      <c r="BF95" s="137"/>
      <c r="BG95" s="137"/>
      <c r="BH95" s="17"/>
      <c r="BI95" s="17"/>
      <c r="BJ95" s="17"/>
      <c r="BK95" s="17"/>
      <c r="BL95" s="16"/>
      <c r="BM95" s="16"/>
      <c r="BN95" s="16"/>
      <c r="BO95" s="16"/>
      <c r="BP95" s="17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7"/>
      <c r="CJ95" s="16"/>
    </row>
    <row r="96" spans="1:88" s="13" customFormat="1" ht="68.25" customHeight="1" x14ac:dyDescent="0.2">
      <c r="A96" s="50"/>
      <c r="B96" s="78" t="s">
        <v>17</v>
      </c>
      <c r="C96" s="78" t="s">
        <v>47</v>
      </c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67">
        <v>0</v>
      </c>
      <c r="V96" s="67">
        <v>0</v>
      </c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78"/>
      <c r="AQ96" s="78"/>
      <c r="AR96" s="53"/>
      <c r="AS96" s="70" t="s">
        <v>28</v>
      </c>
      <c r="AT96" s="70" t="s">
        <v>64</v>
      </c>
      <c r="AU96" s="67">
        <v>0</v>
      </c>
      <c r="AV96" s="67">
        <v>0</v>
      </c>
      <c r="AW96" s="67">
        <v>0</v>
      </c>
      <c r="AX96" s="67">
        <v>0</v>
      </c>
      <c r="AY96" s="67">
        <v>0</v>
      </c>
      <c r="AZ96" s="67">
        <v>0</v>
      </c>
      <c r="BA96" s="67">
        <v>0</v>
      </c>
      <c r="BB96" s="67">
        <v>0</v>
      </c>
      <c r="BC96" s="67">
        <v>0</v>
      </c>
      <c r="BD96" s="149" t="s">
        <v>64</v>
      </c>
      <c r="BE96" s="149"/>
      <c r="BF96" s="149"/>
      <c r="BG96" s="149"/>
      <c r="BH96" s="12"/>
    </row>
    <row r="97" spans="1:60" s="13" customFormat="1" ht="39" customHeight="1" x14ac:dyDescent="0.2">
      <c r="A97" s="50"/>
      <c r="B97" s="35" t="s">
        <v>18</v>
      </c>
      <c r="C97" s="35" t="s">
        <v>48</v>
      </c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67">
        <v>0</v>
      </c>
      <c r="V97" s="67">
        <v>0</v>
      </c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58"/>
      <c r="AS97" s="72" t="s">
        <v>28</v>
      </c>
      <c r="AT97" s="72" t="s">
        <v>43</v>
      </c>
      <c r="AU97" s="67">
        <v>0</v>
      </c>
      <c r="AV97" s="67">
        <v>0</v>
      </c>
      <c r="AW97" s="67">
        <v>0</v>
      </c>
      <c r="AX97" s="67">
        <v>0</v>
      </c>
      <c r="AY97" s="67">
        <v>0</v>
      </c>
      <c r="AZ97" s="67">
        <v>0</v>
      </c>
      <c r="BA97" s="67">
        <v>0</v>
      </c>
      <c r="BB97" s="67">
        <v>0</v>
      </c>
      <c r="BC97" s="67">
        <v>0</v>
      </c>
      <c r="BD97" s="150" t="s">
        <v>64</v>
      </c>
      <c r="BE97" s="150"/>
      <c r="BF97" s="150"/>
      <c r="BG97" s="150"/>
      <c r="BH97" s="12"/>
    </row>
    <row r="98" spans="1:60" s="13" customFormat="1" ht="84" customHeight="1" x14ac:dyDescent="0.2">
      <c r="A98" s="50"/>
      <c r="B98" s="90" t="s">
        <v>29</v>
      </c>
      <c r="C98" s="90" t="s">
        <v>51</v>
      </c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67">
        <v>0</v>
      </c>
      <c r="V98" s="67">
        <v>0</v>
      </c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78" t="s">
        <v>63</v>
      </c>
      <c r="AI98" s="53"/>
      <c r="AJ98" s="53"/>
      <c r="AK98" s="78"/>
      <c r="AL98" s="53"/>
      <c r="AM98" s="78"/>
      <c r="AN98" s="53"/>
      <c r="AO98" s="53"/>
      <c r="AP98" s="53"/>
      <c r="AQ98" s="53"/>
      <c r="AR98" s="78" t="s">
        <v>63</v>
      </c>
      <c r="AS98" s="70" t="s">
        <v>64</v>
      </c>
      <c r="AT98" s="70" t="s">
        <v>64</v>
      </c>
      <c r="AU98" s="67">
        <v>0</v>
      </c>
      <c r="AV98" s="67">
        <v>0</v>
      </c>
      <c r="AW98" s="67">
        <v>0</v>
      </c>
      <c r="AX98" s="67">
        <v>0</v>
      </c>
      <c r="AY98" s="67">
        <v>0</v>
      </c>
      <c r="AZ98" s="67">
        <v>0</v>
      </c>
      <c r="BA98" s="67">
        <v>0</v>
      </c>
      <c r="BB98" s="67">
        <v>0</v>
      </c>
      <c r="BC98" s="67">
        <v>0</v>
      </c>
      <c r="BD98" s="143" t="s">
        <v>67</v>
      </c>
      <c r="BE98" s="144"/>
      <c r="BF98" s="144"/>
      <c r="BG98" s="145"/>
      <c r="BH98" s="12"/>
    </row>
    <row r="99" spans="1:60" s="13" customFormat="1" ht="33" customHeight="1" x14ac:dyDescent="0.2">
      <c r="A99" s="50"/>
      <c r="B99" s="91"/>
      <c r="C99" s="92" t="s">
        <v>68</v>
      </c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67">
        <v>0</v>
      </c>
      <c r="V99" s="67">
        <v>0</v>
      </c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60"/>
      <c r="AL99" s="55"/>
      <c r="AM99" s="60"/>
      <c r="AN99" s="55"/>
      <c r="AO99" s="55"/>
      <c r="AP99" s="55"/>
      <c r="AQ99" s="55"/>
      <c r="AR99" s="55"/>
      <c r="AS99" s="70" t="s">
        <v>58</v>
      </c>
      <c r="AT99" s="72" t="s">
        <v>43</v>
      </c>
      <c r="AU99" s="67">
        <v>0</v>
      </c>
      <c r="AV99" s="67">
        <v>0</v>
      </c>
      <c r="AW99" s="67">
        <v>0</v>
      </c>
      <c r="AX99" s="67">
        <v>0</v>
      </c>
      <c r="AY99" s="67">
        <v>0</v>
      </c>
      <c r="AZ99" s="67">
        <v>0</v>
      </c>
      <c r="BA99" s="67">
        <v>0</v>
      </c>
      <c r="BB99" s="67">
        <v>0</v>
      </c>
      <c r="BC99" s="67">
        <v>0</v>
      </c>
      <c r="BD99" s="146" t="s">
        <v>64</v>
      </c>
      <c r="BE99" s="147"/>
      <c r="BF99" s="147"/>
      <c r="BG99" s="148"/>
      <c r="BH99" s="12"/>
    </row>
    <row r="100" spans="1:60" s="13" customFormat="1" ht="54.75" customHeight="1" x14ac:dyDescent="0.2">
      <c r="A100" s="50"/>
      <c r="B100" s="35" t="s">
        <v>30</v>
      </c>
      <c r="C100" s="35" t="s">
        <v>50</v>
      </c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67">
        <v>0</v>
      </c>
      <c r="V100" s="67">
        <v>0</v>
      </c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72" t="s">
        <v>43</v>
      </c>
      <c r="AT100" s="72" t="s">
        <v>58</v>
      </c>
      <c r="AU100" s="67">
        <v>0</v>
      </c>
      <c r="AV100" s="67">
        <v>0</v>
      </c>
      <c r="AW100" s="67">
        <v>0</v>
      </c>
      <c r="AX100" s="67">
        <v>0</v>
      </c>
      <c r="AY100" s="67">
        <v>0</v>
      </c>
      <c r="AZ100" s="67">
        <v>0</v>
      </c>
      <c r="BA100" s="67">
        <v>0</v>
      </c>
      <c r="BB100" s="67">
        <v>0</v>
      </c>
      <c r="BC100" s="67">
        <v>0</v>
      </c>
      <c r="BD100" s="123" t="s">
        <v>64</v>
      </c>
      <c r="BE100" s="123"/>
      <c r="BF100" s="123"/>
      <c r="BG100" s="123"/>
      <c r="BH100" s="12"/>
    </row>
    <row r="101" spans="1:60" s="13" customFormat="1" ht="30" customHeight="1" x14ac:dyDescent="0.2">
      <c r="A101" s="50"/>
      <c r="B101" s="38" t="s">
        <v>31</v>
      </c>
      <c r="C101" s="38" t="s">
        <v>19</v>
      </c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67">
        <v>0</v>
      </c>
      <c r="V101" s="67">
        <v>0</v>
      </c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 t="s">
        <v>42</v>
      </c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72" t="s">
        <v>28</v>
      </c>
      <c r="AT101" s="72" t="s">
        <v>28</v>
      </c>
      <c r="AU101" s="67">
        <v>0</v>
      </c>
      <c r="AV101" s="67">
        <v>0</v>
      </c>
      <c r="AW101" s="67">
        <v>0</v>
      </c>
      <c r="AX101" s="67">
        <v>0</v>
      </c>
      <c r="AY101" s="67">
        <v>0</v>
      </c>
      <c r="AZ101" s="67">
        <v>0</v>
      </c>
      <c r="BA101" s="67">
        <v>0</v>
      </c>
      <c r="BB101" s="67">
        <v>0</v>
      </c>
      <c r="BC101" s="67">
        <v>0</v>
      </c>
      <c r="BD101" s="142" t="s">
        <v>63</v>
      </c>
      <c r="BE101" s="142"/>
      <c r="BF101" s="142"/>
      <c r="BG101" s="142"/>
      <c r="BH101" s="12"/>
    </row>
    <row r="102" spans="1:60" s="13" customFormat="1" ht="42" customHeight="1" x14ac:dyDescent="0.2">
      <c r="A102" s="50"/>
      <c r="B102" s="38" t="s">
        <v>32</v>
      </c>
      <c r="C102" s="38" t="s">
        <v>34</v>
      </c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67">
        <v>0</v>
      </c>
      <c r="V102" s="67">
        <v>0</v>
      </c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 t="s">
        <v>42</v>
      </c>
      <c r="AS102" s="72" t="s">
        <v>28</v>
      </c>
      <c r="AT102" s="72" t="s">
        <v>28</v>
      </c>
      <c r="AU102" s="67">
        <v>0</v>
      </c>
      <c r="AV102" s="67">
        <v>0</v>
      </c>
      <c r="AW102" s="67">
        <v>0</v>
      </c>
      <c r="AX102" s="67">
        <v>0</v>
      </c>
      <c r="AY102" s="67">
        <v>0</v>
      </c>
      <c r="AZ102" s="67">
        <v>0</v>
      </c>
      <c r="BA102" s="67">
        <v>0</v>
      </c>
      <c r="BB102" s="67">
        <v>0</v>
      </c>
      <c r="BC102" s="67">
        <v>0</v>
      </c>
      <c r="BD102" s="142" t="s">
        <v>63</v>
      </c>
      <c r="BE102" s="142"/>
      <c r="BF102" s="142"/>
      <c r="BG102" s="142"/>
      <c r="BH102" s="12"/>
    </row>
    <row r="103" spans="1:60" s="13" customFormat="1" ht="70.5" customHeight="1" x14ac:dyDescent="0.2">
      <c r="A103" s="48"/>
      <c r="B103" s="131" t="s">
        <v>41</v>
      </c>
      <c r="C103" s="131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6" t="s">
        <v>58</v>
      </c>
      <c r="S103" s="77"/>
      <c r="T103" s="76" t="s">
        <v>119</v>
      </c>
      <c r="U103" s="67">
        <v>0</v>
      </c>
      <c r="V103" s="67">
        <v>0</v>
      </c>
      <c r="W103" s="77"/>
      <c r="X103" s="77"/>
      <c r="Y103" s="77"/>
      <c r="Z103" s="77"/>
      <c r="AA103" s="77"/>
      <c r="AB103" s="77"/>
      <c r="AC103" s="77"/>
      <c r="AD103" s="77"/>
      <c r="AE103" s="77"/>
      <c r="AF103" s="76" t="s">
        <v>118</v>
      </c>
      <c r="AG103" s="77"/>
      <c r="AH103" s="76" t="s">
        <v>63</v>
      </c>
      <c r="AI103" s="77"/>
      <c r="AJ103" s="77" t="s">
        <v>113</v>
      </c>
      <c r="AK103" s="76"/>
      <c r="AL103" s="77"/>
      <c r="AM103" s="76" t="s">
        <v>63</v>
      </c>
      <c r="AN103" s="76" t="s">
        <v>120</v>
      </c>
      <c r="AO103" s="76" t="s">
        <v>118</v>
      </c>
      <c r="AP103" s="76"/>
      <c r="AQ103" s="77"/>
      <c r="AR103" s="76" t="s">
        <v>63</v>
      </c>
      <c r="AS103" s="70" t="s">
        <v>64</v>
      </c>
      <c r="AT103" s="71" t="s">
        <v>114</v>
      </c>
      <c r="AU103" s="67">
        <v>0</v>
      </c>
      <c r="AV103" s="67">
        <v>0</v>
      </c>
      <c r="AW103" s="67">
        <v>0</v>
      </c>
      <c r="AX103" s="67">
        <v>0</v>
      </c>
      <c r="AY103" s="67">
        <v>0</v>
      </c>
      <c r="AZ103" s="67">
        <v>0</v>
      </c>
      <c r="BA103" s="67">
        <v>0</v>
      </c>
      <c r="BB103" s="67">
        <v>0</v>
      </c>
      <c r="BC103" s="67">
        <v>0</v>
      </c>
      <c r="BD103" s="131" t="s">
        <v>117</v>
      </c>
      <c r="BE103" s="131"/>
      <c r="BF103" s="131"/>
      <c r="BG103" s="131"/>
      <c r="BH103" s="12"/>
    </row>
    <row r="104" spans="1:60" s="13" customFormat="1" ht="18.75" customHeight="1" x14ac:dyDescent="0.2">
      <c r="A104" s="63"/>
      <c r="B104" s="129"/>
      <c r="C104" s="129"/>
      <c r="D104" s="40"/>
      <c r="E104" s="40"/>
      <c r="F104" s="40"/>
      <c r="G104" s="41"/>
      <c r="H104" s="40"/>
      <c r="I104" s="42">
        <v>0</v>
      </c>
      <c r="J104" s="43" t="s">
        <v>38</v>
      </c>
      <c r="K104" s="43"/>
      <c r="L104" s="43"/>
      <c r="M104" s="43"/>
      <c r="N104" s="43"/>
      <c r="O104" s="43"/>
      <c r="P104" s="63"/>
      <c r="Q104" s="44"/>
      <c r="R104" s="44"/>
      <c r="S104" s="44"/>
      <c r="T104" s="45"/>
      <c r="U104" s="44"/>
      <c r="V104" s="44"/>
      <c r="W104" s="44"/>
      <c r="X104" s="44"/>
      <c r="Y104" s="45"/>
      <c r="Z104" s="44"/>
      <c r="AA104" s="44"/>
      <c r="AB104" s="43"/>
      <c r="AC104" s="43"/>
      <c r="AD104" s="43"/>
      <c r="AE104" s="43" t="s">
        <v>58</v>
      </c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12"/>
    </row>
    <row r="105" spans="1:60" s="13" customFormat="1" ht="18.75" customHeight="1" x14ac:dyDescent="0.2">
      <c r="A105" s="63"/>
      <c r="B105" s="130"/>
      <c r="C105" s="130"/>
      <c r="D105" s="46"/>
      <c r="E105" s="46"/>
      <c r="F105" s="46"/>
      <c r="G105" s="46"/>
      <c r="H105" s="42"/>
      <c r="I105" s="43"/>
      <c r="J105" s="43"/>
      <c r="K105" s="43"/>
      <c r="L105" s="43"/>
      <c r="M105" s="43"/>
      <c r="N105" s="43"/>
      <c r="O105" s="141" t="s">
        <v>107</v>
      </c>
      <c r="P105" s="141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D105" s="141"/>
      <c r="AE105" s="141"/>
      <c r="AF105" s="141"/>
      <c r="AG105" s="141"/>
      <c r="AH105" s="141"/>
      <c r="AI105" s="141"/>
      <c r="AJ105" s="141"/>
      <c r="AK105" s="141"/>
      <c r="AL105" s="141"/>
      <c r="AM105" s="141"/>
      <c r="AN105" s="141"/>
      <c r="AO105" s="141"/>
      <c r="AP105" s="141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12"/>
    </row>
    <row r="106" spans="1:60" s="13" customFormat="1" ht="18.75" customHeight="1" x14ac:dyDescent="0.2">
      <c r="A106" s="63"/>
      <c r="B106" s="130"/>
      <c r="C106" s="130"/>
      <c r="D106" s="46"/>
      <c r="E106" s="46"/>
      <c r="F106" s="46"/>
      <c r="G106" s="46"/>
      <c r="H106"/>
      <c r="I106"/>
      <c r="J106"/>
      <c r="K106"/>
      <c r="L106"/>
      <c r="M106"/>
      <c r="N106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D106" s="141"/>
      <c r="AE106" s="141"/>
      <c r="AF106" s="141"/>
      <c r="AG106" s="141"/>
      <c r="AH106" s="141"/>
      <c r="AI106" s="141"/>
      <c r="AJ106" s="141"/>
      <c r="AK106" s="141"/>
      <c r="AL106" s="141"/>
      <c r="AM106" s="141"/>
      <c r="AN106" s="141"/>
      <c r="AO106" s="141"/>
      <c r="AP106" s="141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12"/>
    </row>
    <row r="107" spans="1:60" s="13" customFormat="1" ht="18.75" customHeight="1" x14ac:dyDescent="0.2">
      <c r="A107" s="47"/>
      <c r="B107" s="130"/>
      <c r="C107" s="130"/>
      <c r="D107" s="46"/>
      <c r="E107" s="46"/>
      <c r="F107" s="46"/>
      <c r="G107" s="46"/>
      <c r="H107" s="43"/>
      <c r="I107" s="43"/>
      <c r="J107" s="43"/>
      <c r="K107" s="43"/>
      <c r="L107" s="43"/>
      <c r="M107" s="43"/>
      <c r="N107" s="43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D107" s="141"/>
      <c r="AE107" s="141"/>
      <c r="AF107" s="141"/>
      <c r="AG107" s="141"/>
      <c r="AH107" s="141"/>
      <c r="AI107" s="141"/>
      <c r="AJ107" s="141"/>
      <c r="AK107" s="141"/>
      <c r="AL107" s="141"/>
      <c r="AM107" s="141"/>
      <c r="AN107" s="141"/>
      <c r="AO107" s="141"/>
      <c r="AP107" s="141"/>
      <c r="AQ107" s="46"/>
      <c r="AR107" s="46"/>
      <c r="AS107" s="46"/>
      <c r="AT107" s="46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46"/>
      <c r="BH107" s="12"/>
    </row>
    <row r="108" spans="1:60" s="13" customFormat="1" ht="18.75" customHeight="1" x14ac:dyDescent="0.2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12"/>
    </row>
    <row r="109" spans="1:60" s="13" customFormat="1" ht="18.75" customHeight="1" x14ac:dyDescent="0.2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12"/>
    </row>
    <row r="110" spans="1:60" s="13" customFormat="1" ht="41.25" customHeight="1" x14ac:dyDescent="0.2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12"/>
      <c r="BH110" s="12"/>
    </row>
    <row r="111" spans="1:60" s="13" customFormat="1" ht="41.25" customHeight="1" x14ac:dyDescent="0.2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12"/>
      <c r="BH111" s="12"/>
    </row>
    <row r="112" spans="1:60" s="13" customFormat="1" ht="41.25" customHeight="1" x14ac:dyDescent="0.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12"/>
      <c r="BH112" s="12"/>
    </row>
    <row r="113" spans="1:60" s="13" customFormat="1" ht="41.25" customHeight="1" x14ac:dyDescent="0.2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12"/>
      <c r="BH113" s="12"/>
    </row>
    <row r="114" spans="1:60" s="13" customFormat="1" ht="41.25" customHeight="1" x14ac:dyDescent="0.2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12"/>
      <c r="BH114" s="12"/>
    </row>
    <row r="115" spans="1:60" s="13" customFormat="1" ht="41.25" customHeight="1" x14ac:dyDescent="0.2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12"/>
      <c r="BH115" s="12"/>
    </row>
    <row r="116" spans="1:60" s="13" customFormat="1" ht="41.25" customHeight="1" x14ac:dyDescent="0.2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12"/>
      <c r="BH116" s="12"/>
    </row>
    <row r="117" spans="1:60" s="13" customFormat="1" ht="41.25" customHeight="1" x14ac:dyDescent="0.2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12"/>
      <c r="BH117" s="12"/>
    </row>
    <row r="118" spans="1:60" s="13" customFormat="1" ht="41.25" customHeight="1" x14ac:dyDescent="0.2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12"/>
      <c r="BH118" s="12"/>
    </row>
    <row r="119" spans="1:60" s="13" customFormat="1" ht="41.25" customHeight="1" x14ac:dyDescent="0.2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12"/>
      <c r="BH119" s="12"/>
    </row>
    <row r="120" spans="1:60" s="13" customFormat="1" ht="41.25" customHeight="1" x14ac:dyDescent="0.2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12"/>
      <c r="BH120" s="12"/>
    </row>
    <row r="121" spans="1:60" s="13" customFormat="1" ht="41.25" customHeight="1" x14ac:dyDescent="0.2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12"/>
      <c r="BH121" s="12"/>
    </row>
    <row r="122" spans="1:60" s="13" customFormat="1" ht="41.25" customHeight="1" x14ac:dyDescent="0.2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12"/>
      <c r="BH122" s="12"/>
    </row>
    <row r="123" spans="1:60" s="13" customFormat="1" ht="41.25" customHeight="1" x14ac:dyDescent="0.2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12"/>
      <c r="BH123" s="12"/>
    </row>
    <row r="124" spans="1:60" s="13" customFormat="1" ht="41.25" customHeight="1" x14ac:dyDescent="0.2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12"/>
      <c r="BH124" s="12"/>
    </row>
    <row r="125" spans="1:60" s="13" customFormat="1" ht="41.25" customHeight="1" x14ac:dyDescent="0.2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12"/>
      <c r="BH125" s="12"/>
    </row>
    <row r="126" spans="1:60" s="13" customFormat="1" ht="41.25" customHeight="1" x14ac:dyDescent="0.2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12"/>
      <c r="BH126" s="12"/>
    </row>
    <row r="127" spans="1:60" s="13" customFormat="1" ht="41.25" customHeight="1" x14ac:dyDescent="0.2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12"/>
      <c r="BH127" s="12"/>
    </row>
    <row r="128" spans="1:60" s="13" customFormat="1" ht="41.25" customHeight="1" x14ac:dyDescent="0.2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12"/>
      <c r="BH128" s="12"/>
    </row>
    <row r="129" spans="1:60" s="13" customFormat="1" ht="41.25" customHeight="1" x14ac:dyDescent="0.2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12"/>
      <c r="BH129" s="12"/>
    </row>
    <row r="130" spans="1:60" s="13" customFormat="1" ht="41.25" customHeight="1" x14ac:dyDescent="0.2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12"/>
      <c r="BH130" s="12"/>
    </row>
    <row r="131" spans="1:60" s="13" customFormat="1" ht="41.25" customHeight="1" x14ac:dyDescent="0.2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12"/>
      <c r="BH131" s="12"/>
    </row>
    <row r="132" spans="1:60" s="13" customFormat="1" ht="41.25" customHeight="1" x14ac:dyDescent="0.2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12"/>
      <c r="BH132" s="12"/>
    </row>
    <row r="133" spans="1:60" s="13" customFormat="1" ht="41.25" customHeight="1" x14ac:dyDescent="0.2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12"/>
      <c r="BH133" s="12"/>
    </row>
    <row r="134" spans="1:60" s="13" customFormat="1" ht="41.25" customHeight="1" x14ac:dyDescent="0.2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12"/>
      <c r="BH134" s="12"/>
    </row>
    <row r="135" spans="1:60" s="13" customFormat="1" ht="41.25" customHeight="1" x14ac:dyDescent="0.2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12"/>
      <c r="BH135" s="12"/>
    </row>
    <row r="136" spans="1:60" s="13" customFormat="1" ht="41.25" customHeight="1" x14ac:dyDescent="0.2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12"/>
      <c r="BH136" s="12"/>
    </row>
    <row r="137" spans="1:60" s="13" customFormat="1" ht="41.25" customHeight="1" x14ac:dyDescent="0.2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12"/>
      <c r="BH137" s="12"/>
    </row>
    <row r="138" spans="1:60" s="13" customFormat="1" ht="41.25" customHeight="1" x14ac:dyDescent="0.2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12"/>
      <c r="BH138" s="12"/>
    </row>
    <row r="139" spans="1:60" s="13" customFormat="1" ht="41.25" customHeight="1" x14ac:dyDescent="0.2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12"/>
      <c r="BH139" s="12"/>
    </row>
    <row r="140" spans="1:60" s="13" customFormat="1" ht="41.25" customHeight="1" x14ac:dyDescent="0.2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12"/>
      <c r="BH140" s="12"/>
    </row>
    <row r="141" spans="1:60" s="13" customFormat="1" ht="41.25" customHeight="1" x14ac:dyDescent="0.2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12"/>
      <c r="BH141" s="12"/>
    </row>
    <row r="142" spans="1:60" s="13" customFormat="1" ht="41.25" customHeight="1" x14ac:dyDescent="0.2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12"/>
      <c r="BH142" s="12"/>
    </row>
    <row r="143" spans="1:60" s="13" customFormat="1" ht="41.25" customHeight="1" x14ac:dyDescent="0.2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12"/>
      <c r="BH143" s="12"/>
    </row>
    <row r="144" spans="1:60" s="13" customFormat="1" ht="41.25" customHeight="1" x14ac:dyDescent="0.2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12"/>
      <c r="BH144" s="12"/>
    </row>
    <row r="145" spans="1:60" s="13" customFormat="1" ht="41.25" customHeight="1" x14ac:dyDescent="0.2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12"/>
      <c r="BH145" s="12"/>
    </row>
    <row r="146" spans="1:60" s="13" customFormat="1" ht="41.25" customHeight="1" x14ac:dyDescent="0.2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12"/>
      <c r="BH146" s="12"/>
    </row>
    <row r="147" spans="1:60" s="13" customFormat="1" ht="41.25" customHeight="1" x14ac:dyDescent="0.2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12"/>
      <c r="BH147" s="12"/>
    </row>
    <row r="148" spans="1:60" s="13" customFormat="1" ht="41.25" customHeight="1" x14ac:dyDescent="0.2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12"/>
      <c r="BH148" s="12"/>
    </row>
    <row r="149" spans="1:60" s="13" customFormat="1" ht="41.25" customHeight="1" x14ac:dyDescent="0.2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12"/>
      <c r="BH149" s="12"/>
    </row>
    <row r="150" spans="1:60" s="13" customFormat="1" ht="41.25" customHeight="1" x14ac:dyDescent="0.2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12"/>
      <c r="BH150" s="12"/>
    </row>
    <row r="151" spans="1:60" s="13" customFormat="1" ht="41.25" customHeight="1" x14ac:dyDescent="0.2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12"/>
      <c r="BH151" s="12"/>
    </row>
    <row r="152" spans="1:60" s="13" customFormat="1" ht="41.25" customHeight="1" x14ac:dyDescent="0.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</row>
    <row r="153" spans="1:60" s="13" customFormat="1" ht="41.25" customHeight="1" x14ac:dyDescent="0.2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</row>
    <row r="154" spans="1:60" s="13" customFormat="1" ht="41.25" customHeight="1" x14ac:dyDescent="0.2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</row>
    <row r="155" spans="1:60" s="13" customFormat="1" ht="41.25" customHeight="1" x14ac:dyDescent="0.2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</row>
    <row r="156" spans="1:60" s="13" customFormat="1" ht="41.25" customHeight="1" x14ac:dyDescent="0.2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</row>
    <row r="157" spans="1:60" s="13" customFormat="1" ht="41.25" customHeight="1" x14ac:dyDescent="0.2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</row>
    <row r="158" spans="1:60" s="13" customFormat="1" ht="41.25" customHeight="1" x14ac:dyDescent="0.2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</row>
    <row r="159" spans="1:60" s="13" customFormat="1" ht="41.25" customHeight="1" x14ac:dyDescent="0.2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</row>
    <row r="160" spans="1:60" s="13" customFormat="1" ht="41.25" customHeight="1" x14ac:dyDescent="0.2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</row>
    <row r="161" spans="1:60" s="13" customFormat="1" ht="41.25" customHeight="1" x14ac:dyDescent="0.2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</row>
    <row r="162" spans="1:60" s="13" customFormat="1" ht="41.25" customHeight="1" x14ac:dyDescent="0.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</row>
    <row r="163" spans="1:60" s="13" customFormat="1" ht="41.25" customHeight="1" x14ac:dyDescent="0.2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</row>
    <row r="164" spans="1:60" s="13" customFormat="1" ht="41.25" customHeight="1" x14ac:dyDescent="0.2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</row>
    <row r="165" spans="1:60" s="13" customFormat="1" ht="41.25" customHeight="1" x14ac:dyDescent="0.2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</row>
    <row r="166" spans="1:60" s="13" customFormat="1" ht="41.25" customHeight="1" x14ac:dyDescent="0.2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</row>
    <row r="167" spans="1:60" s="13" customFormat="1" ht="41.25" customHeight="1" x14ac:dyDescent="0.2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</row>
    <row r="168" spans="1:60" s="13" customFormat="1" ht="41.25" customHeight="1" x14ac:dyDescent="0.2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</row>
    <row r="169" spans="1:60" s="13" customFormat="1" ht="41.25" customHeight="1" x14ac:dyDescent="0.2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</row>
    <row r="170" spans="1:60" s="13" customFormat="1" ht="41.25" customHeight="1" x14ac:dyDescent="0.2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</row>
    <row r="171" spans="1:60" s="13" customFormat="1" ht="41.25" customHeight="1" x14ac:dyDescent="0.2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</row>
    <row r="172" spans="1:60" s="13" customFormat="1" ht="41.25" customHeight="1" x14ac:dyDescent="0.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</row>
    <row r="173" spans="1:60" s="13" customFormat="1" ht="41.25" customHeight="1" x14ac:dyDescent="0.2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</row>
    <row r="174" spans="1:60" s="13" customFormat="1" ht="41.25" customHeight="1" x14ac:dyDescent="0.2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</row>
    <row r="175" spans="1:60" s="13" customFormat="1" ht="41.25" customHeight="1" x14ac:dyDescent="0.2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</row>
    <row r="176" spans="1:60" s="13" customFormat="1" ht="41.25" customHeight="1" x14ac:dyDescent="0.2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</row>
    <row r="177" spans="1:60" s="13" customFormat="1" ht="41.25" customHeight="1" x14ac:dyDescent="0.2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</row>
    <row r="178" spans="1:60" s="13" customFormat="1" ht="41.25" customHeight="1" x14ac:dyDescent="0.2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</row>
    <row r="179" spans="1:60" s="13" customFormat="1" ht="41.25" customHeight="1" x14ac:dyDescent="0.2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</row>
    <row r="180" spans="1:60" s="13" customFormat="1" ht="41.25" customHeight="1" x14ac:dyDescent="0.2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</row>
    <row r="181" spans="1:60" s="13" customFormat="1" ht="41.25" customHeight="1" x14ac:dyDescent="0.2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</row>
    <row r="182" spans="1:60" s="13" customFormat="1" ht="41.25" customHeight="1" x14ac:dyDescent="0.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</row>
    <row r="183" spans="1:60" s="13" customFormat="1" ht="41.25" customHeight="1" x14ac:dyDescent="0.2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</row>
    <row r="184" spans="1:60" s="13" customFormat="1" ht="41.25" customHeight="1" x14ac:dyDescent="0.2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</row>
    <row r="185" spans="1:60" s="13" customFormat="1" ht="41.25" customHeight="1" x14ac:dyDescent="0.2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</row>
    <row r="186" spans="1:60" s="13" customFormat="1" ht="41.25" customHeight="1" x14ac:dyDescent="0.2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</row>
    <row r="187" spans="1:60" s="13" customFormat="1" ht="41.25" customHeight="1" x14ac:dyDescent="0.2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</row>
    <row r="188" spans="1:60" ht="41.25" customHeight="1" x14ac:dyDescent="0.2"/>
    <row r="189" spans="1:60" ht="41.25" customHeight="1" x14ac:dyDescent="0.2"/>
    <row r="190" spans="1:60" ht="41.25" customHeight="1" x14ac:dyDescent="0.2"/>
    <row r="191" spans="1:60" ht="41.25" customHeight="1" x14ac:dyDescent="0.2"/>
    <row r="192" spans="1:60" ht="41.25" customHeight="1" x14ac:dyDescent="0.2"/>
    <row r="193" ht="41.25" customHeight="1" x14ac:dyDescent="0.2"/>
    <row r="194" ht="41.25" customHeight="1" x14ac:dyDescent="0.2"/>
    <row r="195" ht="41.25" customHeight="1" x14ac:dyDescent="0.2"/>
    <row r="196" ht="41.25" customHeight="1" x14ac:dyDescent="0.2"/>
  </sheetData>
  <mergeCells count="130">
    <mergeCell ref="AQ79:AT79"/>
    <mergeCell ref="AV79:AX79"/>
    <mergeCell ref="AZ79:BC79"/>
    <mergeCell ref="O105:AP107"/>
    <mergeCell ref="BD100:BG100"/>
    <mergeCell ref="BD101:BG101"/>
    <mergeCell ref="BD102:BG102"/>
    <mergeCell ref="BD103:BG103"/>
    <mergeCell ref="D80:BG80"/>
    <mergeCell ref="BD98:BG98"/>
    <mergeCell ref="BD99:BG99"/>
    <mergeCell ref="BD95:BG95"/>
    <mergeCell ref="BD96:BG96"/>
    <mergeCell ref="BD97:BG97"/>
    <mergeCell ref="BD89:BG89"/>
    <mergeCell ref="BD90:BG90"/>
    <mergeCell ref="BD91:BG91"/>
    <mergeCell ref="BD92:BG92"/>
    <mergeCell ref="BD94:BG94"/>
    <mergeCell ref="BD83:BG83"/>
    <mergeCell ref="BD84:BG84"/>
    <mergeCell ref="BD85:BG85"/>
    <mergeCell ref="C36:C37"/>
    <mergeCell ref="B50:B51"/>
    <mergeCell ref="C50:C51"/>
    <mergeCell ref="C54:C55"/>
    <mergeCell ref="C62:C63"/>
    <mergeCell ref="A36:A45"/>
    <mergeCell ref="B79:B81"/>
    <mergeCell ref="C79:C81"/>
    <mergeCell ref="B54:B55"/>
    <mergeCell ref="C44:C45"/>
    <mergeCell ref="B62:B63"/>
    <mergeCell ref="B60:B61"/>
    <mergeCell ref="C60:C61"/>
    <mergeCell ref="B104:B107"/>
    <mergeCell ref="C104:C107"/>
    <mergeCell ref="B103:C103"/>
    <mergeCell ref="A79:A81"/>
    <mergeCell ref="B76:D76"/>
    <mergeCell ref="B75:D75"/>
    <mergeCell ref="B74:D74"/>
    <mergeCell ref="C42:C43"/>
    <mergeCell ref="B42:B43"/>
    <mergeCell ref="C40:C41"/>
    <mergeCell ref="B40:B41"/>
    <mergeCell ref="B38:B39"/>
    <mergeCell ref="C38:C39"/>
    <mergeCell ref="C22:P22"/>
    <mergeCell ref="W22:BC22"/>
    <mergeCell ref="AS23:BC23"/>
    <mergeCell ref="W24:BC24"/>
    <mergeCell ref="X33:Z33"/>
    <mergeCell ref="AQ29:BD29"/>
    <mergeCell ref="AP30:BE30"/>
    <mergeCell ref="J33:L33"/>
    <mergeCell ref="N33:Q33"/>
    <mergeCell ref="R33:U33"/>
    <mergeCell ref="AB33:AC33"/>
    <mergeCell ref="AE33:AH33"/>
    <mergeCell ref="AJ33:AL33"/>
    <mergeCell ref="AN33:AQ33"/>
    <mergeCell ref="AR33:AU33"/>
    <mergeCell ref="AW33:AY33"/>
    <mergeCell ref="BA33:BD33"/>
    <mergeCell ref="B36:B37"/>
    <mergeCell ref="H13:AP13"/>
    <mergeCell ref="H14:AP14"/>
    <mergeCell ref="A33:A35"/>
    <mergeCell ref="B25:BD25"/>
    <mergeCell ref="D33:D35"/>
    <mergeCell ref="E34:BG34"/>
    <mergeCell ref="B33:B35"/>
    <mergeCell ref="C33:C35"/>
    <mergeCell ref="C20:P20"/>
    <mergeCell ref="B21:Q21"/>
    <mergeCell ref="F33:H33"/>
    <mergeCell ref="AS21:BC21"/>
    <mergeCell ref="AS32:BE32"/>
    <mergeCell ref="B15:BD15"/>
    <mergeCell ref="C19:P19"/>
    <mergeCell ref="H16:AO17"/>
    <mergeCell ref="BH79:BH80"/>
    <mergeCell ref="C56:C57"/>
    <mergeCell ref="B56:B57"/>
    <mergeCell ref="B66:B67"/>
    <mergeCell ref="J1:BA1"/>
    <mergeCell ref="AN3:BB3"/>
    <mergeCell ref="AN4:BB4"/>
    <mergeCell ref="AN5:BD5"/>
    <mergeCell ref="AN6:BD6"/>
    <mergeCell ref="AP16:AZ17"/>
    <mergeCell ref="W20:AU20"/>
    <mergeCell ref="W21:AQ21"/>
    <mergeCell ref="W23:AP23"/>
    <mergeCell ref="B44:B45"/>
    <mergeCell ref="AQ31:BD31"/>
    <mergeCell ref="C48:C49"/>
    <mergeCell ref="C64:C65"/>
    <mergeCell ref="C66:C67"/>
    <mergeCell ref="BD79:BG79"/>
    <mergeCell ref="W79:Y79"/>
    <mergeCell ref="B77:BG77"/>
    <mergeCell ref="B78:BG78"/>
    <mergeCell ref="B68:B69"/>
    <mergeCell ref="C68:C69"/>
    <mergeCell ref="BD93:BG93"/>
    <mergeCell ref="E79:G79"/>
    <mergeCell ref="B64:B65"/>
    <mergeCell ref="B52:B53"/>
    <mergeCell ref="C52:C53"/>
    <mergeCell ref="B48:B49"/>
    <mergeCell ref="B46:B47"/>
    <mergeCell ref="C46:C47"/>
    <mergeCell ref="B58:B59"/>
    <mergeCell ref="C58:C59"/>
    <mergeCell ref="BD87:BG87"/>
    <mergeCell ref="BD88:BG88"/>
    <mergeCell ref="BD82:BG82"/>
    <mergeCell ref="BD81:BG81"/>
    <mergeCell ref="C70:C71"/>
    <mergeCell ref="B70:B71"/>
    <mergeCell ref="BD86:BG86"/>
    <mergeCell ref="I79:K79"/>
    <mergeCell ref="M79:P79"/>
    <mergeCell ref="Q79:T79"/>
    <mergeCell ref="AA79:AB79"/>
    <mergeCell ref="AD79:AG79"/>
    <mergeCell ref="AI79:AK79"/>
    <mergeCell ref="AM79:AP79"/>
  </mergeCells>
  <phoneticPr fontId="1" type="noConversion"/>
  <pageMargins left="0.59055118110236227" right="0.59055118110236227" top="0.39370078740157483" bottom="0.39370078740157483" header="0" footer="0"/>
  <pageSetup paperSize="9" scale="70" fitToHeight="0" orientation="landscape" horizontalDpi="300" verticalDpi="300" r:id="rId1"/>
  <headerFooter alignWithMargins="0"/>
  <rowBreaks count="2" manualBreakCount="2">
    <brk id="32" max="16383" man="1"/>
    <brk id="77" max="16383" man="1"/>
  </rowBreaks>
  <ignoredErrors>
    <ignoredError sqref="AQ62 AP63 BG60 BG66:BG67 F51:G51 H51:I51 J51 L51:M51 Z51 AA51:AB51 AC51:AD51 AE51:AF51 AH51:AI51 AJ51 BG69 AM6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M26"/>
  <sheetViews>
    <sheetView topLeftCell="A25" workbookViewId="0">
      <selection activeCell="R16" sqref="R16"/>
    </sheetView>
  </sheetViews>
  <sheetFormatPr defaultRowHeight="12.75" x14ac:dyDescent="0.2"/>
  <cols>
    <col min="13" max="13" width="17.28515625" customWidth="1"/>
  </cols>
  <sheetData>
    <row r="3" spans="3:13" ht="18.75" x14ac:dyDescent="0.3">
      <c r="K3" s="108"/>
      <c r="L3" s="154"/>
      <c r="M3" s="154"/>
    </row>
    <row r="4" spans="3:13" ht="18.75" x14ac:dyDescent="0.3">
      <c r="I4" s="108"/>
      <c r="J4" s="155"/>
      <c r="K4" s="155"/>
      <c r="L4" s="155"/>
      <c r="M4" s="155"/>
    </row>
    <row r="5" spans="3:13" ht="18.75" x14ac:dyDescent="0.3">
      <c r="I5" s="108"/>
      <c r="J5" s="155"/>
      <c r="K5" s="155"/>
      <c r="L5" s="155"/>
      <c r="M5" s="155"/>
    </row>
    <row r="7" spans="3:13" ht="18.75" x14ac:dyDescent="0.3">
      <c r="J7" s="108"/>
      <c r="K7" s="155"/>
      <c r="L7" s="155"/>
      <c r="M7" s="155"/>
    </row>
    <row r="9" spans="3:13" x14ac:dyDescent="0.2">
      <c r="I9" s="1"/>
    </row>
    <row r="10" spans="3:13" ht="18.75" x14ac:dyDescent="0.3">
      <c r="E10" s="119"/>
      <c r="F10" s="153"/>
      <c r="G10" s="153"/>
      <c r="H10" s="153"/>
      <c r="I10" s="153"/>
      <c r="J10" s="153"/>
      <c r="K10" s="153"/>
    </row>
    <row r="11" spans="3:13" ht="18.75" x14ac:dyDescent="0.3">
      <c r="C11" s="2"/>
      <c r="D11" s="119"/>
      <c r="E11" s="119"/>
      <c r="F11" s="119"/>
      <c r="G11" s="119"/>
      <c r="H11" s="119"/>
      <c r="I11" s="119"/>
      <c r="J11" s="119"/>
      <c r="K11" s="119"/>
      <c r="L11" s="119"/>
      <c r="M11" s="2"/>
    </row>
    <row r="12" spans="3:13" ht="18.75" x14ac:dyDescent="0.3"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</row>
    <row r="13" spans="3:13" ht="18.75" x14ac:dyDescent="0.3">
      <c r="C13" s="2"/>
      <c r="D13" s="2"/>
      <c r="E13" s="119"/>
      <c r="F13" s="119"/>
      <c r="G13" s="119"/>
      <c r="H13" s="119"/>
      <c r="I13" s="119"/>
      <c r="J13" s="119"/>
      <c r="K13" s="119"/>
      <c r="L13" s="2"/>
      <c r="M13" s="2"/>
    </row>
    <row r="15" spans="3:13" ht="18.75" x14ac:dyDescent="0.3"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</row>
    <row r="16" spans="3:13" ht="18.75" x14ac:dyDescent="0.3"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</row>
    <row r="17" spans="3:13" x14ac:dyDescent="0.2"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</row>
    <row r="23" spans="3:13" ht="66" customHeight="1" x14ac:dyDescent="0.25">
      <c r="I23" s="122"/>
      <c r="J23" s="122"/>
      <c r="K23" s="122"/>
      <c r="L23" s="122"/>
      <c r="M23" s="122"/>
    </row>
    <row r="24" spans="3:13" ht="15.75" x14ac:dyDescent="0.25">
      <c r="I24" s="113"/>
      <c r="J24" s="113"/>
      <c r="K24" s="113"/>
      <c r="L24" s="113"/>
      <c r="M24" s="113"/>
    </row>
    <row r="25" spans="3:13" ht="15.75" x14ac:dyDescent="0.25">
      <c r="I25" s="113"/>
      <c r="J25" s="113"/>
      <c r="K25" s="113"/>
      <c r="L25" s="113"/>
      <c r="M25" s="113"/>
    </row>
    <row r="26" spans="3:13" ht="15.75" x14ac:dyDescent="0.25">
      <c r="I26" s="113"/>
      <c r="J26" s="113"/>
      <c r="K26" s="113"/>
      <c r="L26" s="113"/>
      <c r="M26" s="113"/>
    </row>
  </sheetData>
  <mergeCells count="15">
    <mergeCell ref="K3:M3"/>
    <mergeCell ref="I4:M4"/>
    <mergeCell ref="I5:M5"/>
    <mergeCell ref="J7:M7"/>
    <mergeCell ref="I25:M25"/>
    <mergeCell ref="E10:K10"/>
    <mergeCell ref="D11:L11"/>
    <mergeCell ref="I26:M26"/>
    <mergeCell ref="C12:M12"/>
    <mergeCell ref="E13:K13"/>
    <mergeCell ref="C15:M15"/>
    <mergeCell ref="C16:M16"/>
    <mergeCell ref="C17:M17"/>
    <mergeCell ref="I23:M23"/>
    <mergeCell ref="I24:M24"/>
  </mergeCells>
  <phoneticPr fontId="1" type="noConversion"/>
  <pageMargins left="0.78740157480314965" right="0.59055118110236227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Колледж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Методист</dc:creator>
  <cp:lastModifiedBy>Harex</cp:lastModifiedBy>
  <cp:lastPrinted>2025-05-22T14:17:18Z</cp:lastPrinted>
  <dcterms:created xsi:type="dcterms:W3CDTF">2011-08-23T06:15:52Z</dcterms:created>
  <dcterms:modified xsi:type="dcterms:W3CDTF">2025-06-24T08:49:10Z</dcterms:modified>
</cp:coreProperties>
</file>